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LUNA IUNIE 2018"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<sst xmlns="http://schemas.openxmlformats.org/spreadsheetml/2006/main" count="222" uniqueCount="142">
  <si>
    <t>Axa prioritara</t>
  </si>
  <si>
    <t>Prioritatea de investitii</t>
  </si>
  <si>
    <t>Nr. Apel</t>
  </si>
  <si>
    <t>PROIECTE DEPUSE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</si>
  <si>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</si>
  <si>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</si>
  <si>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</si>
  <si>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</si>
  <si>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</si>
  <si>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</si>
  <si>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</si>
  <si>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</si>
  <si>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</si>
  <si>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</si>
  <si>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</si>
  <si>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</si>
  <si>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</si>
  <si>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</si>
  <si>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</si>
  <si>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</si>
  <si>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</si>
  <si>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</si>
  <si>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</si>
  <si>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2.1.A</t>
  </si>
  <si>
    <t>2.1.A/2016</t>
  </si>
  <si>
    <t>11/25/2016</t>
  </si>
  <si>
    <t>3.1.A</t>
  </si>
  <si>
    <t>POR/2016/3/3.1/A/1</t>
  </si>
  <si>
    <t>11/16/2016</t>
  </si>
  <si>
    <t>POR/2016/5/5.2/1</t>
  </si>
  <si>
    <t>6.1</t>
  </si>
  <si>
    <t>POR 2016/6/6.1/1</t>
  </si>
  <si>
    <t>POR/2016/7/7.1/1</t>
  </si>
  <si>
    <t>16.11.2016</t>
  </si>
  <si>
    <t>25.11.2016</t>
  </si>
  <si>
    <t>Din care conforme si eligibile</t>
  </si>
  <si>
    <t>3.1.B</t>
  </si>
  <si>
    <t xml:space="preserve">POR/2016/3/3.1/B/1/7 REGIUNI </t>
  </si>
  <si>
    <t>POR 2016/6/6.1/2</t>
  </si>
  <si>
    <t>2.2</t>
  </si>
  <si>
    <t>POR/102/2/2</t>
  </si>
  <si>
    <t>P.O.R./8/8.1/8.3/A/1</t>
  </si>
  <si>
    <t>POR/8/8.1/8.3/A/1</t>
  </si>
  <si>
    <t>07/06/2017</t>
  </si>
  <si>
    <t>POR/2017/7/7.1/2</t>
  </si>
  <si>
    <t>21.10.2017</t>
  </si>
  <si>
    <t>POR/2016/5/5.2/2</t>
  </si>
  <si>
    <t>15.10.2017</t>
  </si>
  <si>
    <t>04.09.2017</t>
  </si>
  <si>
    <t>04.10.2017</t>
  </si>
  <si>
    <t>−</t>
  </si>
  <si>
    <t xml:space="preserve">Alocare suplimentara disponibila </t>
  </si>
  <si>
    <t>5.2/1</t>
  </si>
  <si>
    <t>5.2/2</t>
  </si>
  <si>
    <t>6.1/1</t>
  </si>
  <si>
    <t>6.1/2</t>
  </si>
  <si>
    <t>7.1/1</t>
  </si>
  <si>
    <t>7.1/2</t>
  </si>
  <si>
    <t>5.2/SUERD</t>
  </si>
  <si>
    <t>7.1/SUERD</t>
  </si>
  <si>
    <t>28.12.2017</t>
  </si>
  <si>
    <t>11.01.2018</t>
  </si>
  <si>
    <t>POR/2017/5/5.2/SUERD/1</t>
  </si>
  <si>
    <t>POR/2017/7/ 7.1/SUERD/1</t>
  </si>
  <si>
    <t>10.1.a</t>
  </si>
  <si>
    <t>10.1 / 10.2</t>
  </si>
  <si>
    <t>POR/10/2017/10/10.1a/7regiuni</t>
  </si>
  <si>
    <t>POR/2017/10/10.1/10.2/7REGIUNI</t>
  </si>
  <si>
    <t>P.O.R./8/8.1/8.3/B/1</t>
  </si>
  <si>
    <t>8.1 / 8.3/A</t>
  </si>
  <si>
    <t>8.1 / 8.3/B</t>
  </si>
  <si>
    <t>3.1.A - 2</t>
  </si>
  <si>
    <t>POR/2016/3/3.1/A/2</t>
  </si>
  <si>
    <t>28.02.2018</t>
  </si>
  <si>
    <t>2.1.B</t>
  </si>
  <si>
    <t>POR/2017/2/2.1/B/1</t>
  </si>
  <si>
    <t>10.1.b</t>
  </si>
  <si>
    <t>POR/10/2017/10/10.1b/7regiuni</t>
  </si>
  <si>
    <t>10.1 / 10.3</t>
  </si>
  <si>
    <t>POR/2017/10/10.1/10.3/7REGIUNI</t>
  </si>
  <si>
    <t>24.07.2018</t>
  </si>
  <si>
    <t>3.2</t>
  </si>
  <si>
    <t>21.05.2018</t>
  </si>
  <si>
    <t xml:space="preserve">POR/2017/3/3.2/1/7 REGIUNI </t>
  </si>
  <si>
    <t>1.569.716</t>
  </si>
  <si>
    <t>1.462.255</t>
  </si>
  <si>
    <t>3.1.C</t>
  </si>
  <si>
    <t>POR/2018/3/3.1/C/1/7Regiuni</t>
  </si>
  <si>
    <t>4.1</t>
  </si>
  <si>
    <t>4.2</t>
  </si>
  <si>
    <t>4.3</t>
  </si>
  <si>
    <t>4.4</t>
  </si>
  <si>
    <t>4.5</t>
  </si>
  <si>
    <t xml:space="preserve">POR/2017/4/4.1/1 </t>
  </si>
  <si>
    <t>31.12.2018</t>
  </si>
  <si>
    <t>POR/AP/2017/4/4.2/1</t>
  </si>
  <si>
    <t>POR/2017/4/4.3/1</t>
  </si>
  <si>
    <t>POR/4/2017/4/4.4/OS 4.4</t>
  </si>
  <si>
    <t>POR/4/2017/4/4.4/OS 4.5</t>
  </si>
  <si>
    <t>3.2/SUERD</t>
  </si>
  <si>
    <t>POR/2017/3/3.2/1/SUERD</t>
  </si>
  <si>
    <t>18.08.2018</t>
  </si>
  <si>
    <t>8.1 / 8.2/B</t>
  </si>
  <si>
    <t>8.1 / 8.3/C</t>
  </si>
  <si>
    <t>P.O.R./2017/8/8.1/8.2.B/1/7 regiuni</t>
  </si>
  <si>
    <t>18.04.2018</t>
  </si>
  <si>
    <t>ALOCARE NATIONALA</t>
  </si>
  <si>
    <t>P.O.R.2017/8/8.1/8.3/C</t>
  </si>
  <si>
    <t>30.03.2018</t>
  </si>
  <si>
    <t>04.07.2018</t>
  </si>
  <si>
    <t>04.05.2017</t>
  </si>
  <si>
    <t>30.08.2017</t>
  </si>
  <si>
    <t>13.07.2017</t>
  </si>
  <si>
    <t>20.04.2018</t>
  </si>
  <si>
    <t>9B</t>
  </si>
  <si>
    <t>POR/2018/13/13.1/1/7 REGIUNI</t>
  </si>
  <si>
    <t>30.08.2018</t>
  </si>
  <si>
    <t>8.1/8.3/A</t>
  </si>
  <si>
    <t>8.1/8.3/B</t>
  </si>
  <si>
    <t>POR/2018/13/13.1/1/SUERD</t>
  </si>
  <si>
    <t>9B/SUERD</t>
  </si>
  <si>
    <t>Curs InforEuro IUNIE 2018</t>
  </si>
  <si>
    <t>POR/2017/1/1.1.C./1</t>
  </si>
  <si>
    <t>25.08.2018</t>
  </si>
  <si>
    <t>429,09 (150%)</t>
  </si>
  <si>
    <t>05.12.2016</t>
  </si>
  <si>
    <t>21.06.2018</t>
  </si>
  <si>
    <t>09.07.2018</t>
  </si>
  <si>
    <t>10.07.2018</t>
  </si>
  <si>
    <t>6.1/3</t>
  </si>
  <si>
    <t>16.07.2018</t>
  </si>
  <si>
    <t>POR/2018/5/5.1/7regiuni/proiecte nefinalizate</t>
  </si>
  <si>
    <t>POR 2018/6/6.1/ 5Proiecte nefinalizate</t>
  </si>
  <si>
    <t>5.1/2</t>
  </si>
  <si>
    <t>602,436 (200%)</t>
  </si>
  <si>
    <t>304,66(150%)</t>
  </si>
  <si>
    <t>957,592 (150%)</t>
  </si>
  <si>
    <t>PROIECTE RESPINSE si RETRASE</t>
  </si>
  <si>
    <t>Din care nr. Proiecte respinse si retrase</t>
  </si>
  <si>
    <t>alocare conform ghid</t>
  </si>
  <si>
    <t>655,621 (150%)</t>
  </si>
  <si>
    <t>Alocare apel este suma solicitata confom Ghidului solicitantului calculata in lei la cursul InforEuro din luna raportarii</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</si>
</sst>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_(\$* #,##0_);_(\$* \(#,##0\);_(\$* &quot;-&quot;_);_(@_)"/>
    <numFmt numFmtId="181" formatCode="_(\$* #,##0.00_);_(\$* \(#,##0.00\);_(\$* &quot;-&quot;??_);_(@_)"/>
    <numFmt numFmtId="182" formatCode="dd\.mm\.yyyy\ "/>
    <numFmt numFmtId="183" formatCode="#,##0.0000"/>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18]d\ mmmm\ yyyy"/>
    <numFmt numFmtId="192" formatCode="[$-409]dddd\,\ mmmm\ d\,\ yyyy"/>
    <numFmt numFmtId="193" formatCode="[$-409]d\-mmm\-yy;@"/>
    <numFmt numFmtId="194" formatCode="[$-409]h:mm:ss\ AM/PM"/>
    <numFmt numFmtId="195" formatCode="0.00;[Red]0.00"/>
    <numFmt numFmtId="196" formatCode="0.00000000000"/>
    <numFmt numFmtId="197" formatCode="0.0000"/>
  </numFmts>
  <fonts count="40">
    <font>
      <sz val="10"/>
      <color indexed="8"/>
      <name val="Arial"/>
      <family val="2"/>
    </font>
    <font>
      <sz val="11"/>
      <color indexed="8"/>
      <name val="Calibri"/>
      <family val="2"/>
    </font>
    <font>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476A7"/>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double"/>
      <top>
        <color indexed="63"/>
      </top>
      <bottom style="thin"/>
    </border>
  </borders>
  <cellStyleXfs count="62">
    <xf numFmtId="0" fontId="0" fillId="0" borderId="0">
      <alignment/>
      <protection/>
    </xf>
    <xf numFmtId="0" fontId="0" fillId="0" borderId="0" applyNumberFormat="0" applyFill="0" applyBorder="0" applyAlignment="0" applyProtection="0"/>
    <xf numFmtId="182"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80" fontId="0" fillId="0" borderId="0">
      <alignment/>
      <protection/>
    </xf>
    <xf numFmtId="43" fontId="0" fillId="0" borderId="0">
      <alignment/>
      <protection/>
    </xf>
    <xf numFmtId="181" fontId="0" fillId="0" borderId="0">
      <alignment/>
      <protection/>
    </xf>
    <xf numFmtId="45" fontId="0" fillId="0" borderId="0">
      <alignment/>
      <protection/>
    </xf>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184" fontId="0" fillId="0" borderId="10" xfId="0" applyNumberFormat="1" applyBorder="1" applyAlignment="1">
      <alignment horizontal="center" vertic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49" fontId="0" fillId="0" borderId="10" xfId="0" applyNumberFormat="1" applyBorder="1" applyAlignment="1">
      <alignment horizontal="center"/>
    </xf>
    <xf numFmtId="14" fontId="0" fillId="0" borderId="10" xfId="0" applyNumberFormat="1" applyFont="1" applyBorder="1" applyAlignment="1">
      <alignment horizontal="center"/>
    </xf>
    <xf numFmtId="185" fontId="0" fillId="0" borderId="10" xfId="0" applyNumberFormat="1" applyBorder="1" applyAlignment="1">
      <alignment horizontal="center"/>
    </xf>
    <xf numFmtId="0" fontId="0" fillId="35" borderId="13" xfId="0" applyFont="1" applyFill="1" applyBorder="1" applyAlignment="1">
      <alignment horizontal="center" vertical="center" wrapText="1"/>
    </xf>
    <xf numFmtId="49" fontId="0" fillId="0" borderId="14" xfId="0" applyNumberFormat="1" applyFont="1" applyBorder="1" applyAlignment="1">
      <alignment horizontal="center"/>
    </xf>
    <xf numFmtId="14" fontId="0" fillId="0" borderId="14" xfId="0" applyNumberFormat="1" applyFont="1" applyBorder="1" applyAlignment="1">
      <alignment horizontal="center"/>
    </xf>
    <xf numFmtId="190" fontId="0" fillId="0" borderId="10" xfId="0" applyNumberFormat="1" applyBorder="1" applyAlignment="1">
      <alignment horizontal="center"/>
    </xf>
    <xf numFmtId="0" fontId="0" fillId="2" borderId="10" xfId="0" applyFont="1" applyFill="1" applyBorder="1" applyAlignment="1">
      <alignment horizontal="center" vertical="center" wrapText="1"/>
    </xf>
    <xf numFmtId="0" fontId="0" fillId="0" borderId="14" xfId="0" applyFont="1" applyBorder="1" applyAlignment="1">
      <alignment horizontal="center"/>
    </xf>
    <xf numFmtId="2" fontId="0" fillId="0" borderId="0" xfId="0" applyNumberFormat="1" applyAlignment="1">
      <alignment/>
    </xf>
    <xf numFmtId="185" fontId="0" fillId="0" borderId="0" xfId="0" applyNumberFormat="1" applyAlignment="1">
      <alignment/>
    </xf>
    <xf numFmtId="10" fontId="0" fillId="0" borderId="10" xfId="0" applyNumberFormat="1" applyBorder="1" applyAlignment="1">
      <alignment horizontal="center" vertical="center"/>
    </xf>
    <xf numFmtId="0" fontId="0" fillId="35" borderId="0" xfId="0" applyFill="1" applyAlignment="1">
      <alignment/>
    </xf>
    <xf numFmtId="195" fontId="0" fillId="0" borderId="0" xfId="0" applyNumberFormat="1" applyAlignment="1">
      <alignment/>
    </xf>
    <xf numFmtId="49" fontId="0" fillId="0" borderId="14" xfId="0" applyNumberFormat="1" applyFont="1" applyFill="1" applyBorder="1" applyAlignment="1">
      <alignment horizontal="center"/>
    </xf>
    <xf numFmtId="0" fontId="0" fillId="0" borderId="14" xfId="0" applyFont="1" applyFill="1" applyBorder="1" applyAlignment="1">
      <alignment horizontal="center"/>
    </xf>
    <xf numFmtId="185" fontId="0" fillId="0" borderId="14" xfId="0" applyNumberFormat="1" applyFont="1" applyFill="1" applyBorder="1" applyAlignment="1">
      <alignment horizontal="center"/>
    </xf>
    <xf numFmtId="185" fontId="0" fillId="0" borderId="15" xfId="0" applyNumberFormat="1"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185" fontId="1" fillId="0" borderId="11" xfId="0" applyNumberFormat="1" applyFont="1" applyFill="1" applyBorder="1" applyAlignment="1">
      <alignment horizontal="center"/>
    </xf>
    <xf numFmtId="184" fontId="0" fillId="0" borderId="14" xfId="0" applyNumberFormat="1" applyFill="1" applyBorder="1" applyAlignment="1">
      <alignment horizontal="center"/>
    </xf>
    <xf numFmtId="0" fontId="0" fillId="0" borderId="0" xfId="0" applyFill="1" applyAlignment="1">
      <alignment/>
    </xf>
    <xf numFmtId="49" fontId="0" fillId="0" borderId="10" xfId="0" applyNumberFormat="1" applyFill="1" applyBorder="1" applyAlignment="1">
      <alignment horizontal="center"/>
    </xf>
    <xf numFmtId="185" fontId="0" fillId="0" borderId="10" xfId="0" applyNumberFormat="1" applyFont="1" applyFill="1" applyBorder="1" applyAlignment="1">
      <alignment horizontal="center"/>
    </xf>
    <xf numFmtId="190" fontId="0" fillId="0" borderId="12" xfId="0" applyNumberFormat="1" applyFont="1" applyFill="1" applyBorder="1" applyAlignment="1">
      <alignment horizontal="center"/>
    </xf>
    <xf numFmtId="0" fontId="0" fillId="0" borderId="11" xfId="0" applyFont="1" applyFill="1" applyBorder="1" applyAlignment="1">
      <alignment horizontal="center"/>
    </xf>
    <xf numFmtId="185" fontId="0" fillId="0" borderId="10" xfId="0" applyNumberFormat="1" applyFont="1" applyFill="1" applyBorder="1" applyAlignment="1">
      <alignment horizontal="center"/>
    </xf>
    <xf numFmtId="185" fontId="0" fillId="0" borderId="12" xfId="0" applyNumberFormat="1" applyFont="1" applyFill="1" applyBorder="1" applyAlignment="1">
      <alignment horizontal="center"/>
    </xf>
    <xf numFmtId="185" fontId="0" fillId="0" borderId="17" xfId="0" applyNumberFormat="1"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185" fontId="0" fillId="0" borderId="10" xfId="0" applyNumberFormat="1" applyFill="1" applyBorder="1" applyAlignment="1">
      <alignment horizontal="center"/>
    </xf>
    <xf numFmtId="0" fontId="0" fillId="6" borderId="10" xfId="0" applyFont="1" applyFill="1" applyBorder="1" applyAlignment="1">
      <alignment horizontal="center"/>
    </xf>
    <xf numFmtId="0" fontId="0" fillId="6" borderId="0" xfId="0" applyFill="1" applyAlignment="1">
      <alignment/>
    </xf>
    <xf numFmtId="0" fontId="0" fillId="0" borderId="10" xfId="0" applyFont="1" applyBorder="1" applyAlignment="1">
      <alignment horizontal="center"/>
    </xf>
    <xf numFmtId="1" fontId="2" fillId="0" borderId="18" xfId="55" applyNumberFormat="1" applyFont="1" applyFill="1" applyBorder="1" applyAlignment="1">
      <alignment horizontal="center"/>
      <protection/>
    </xf>
    <xf numFmtId="4" fontId="2" fillId="0" borderId="18" xfId="55" applyNumberFormat="1" applyFont="1" applyFill="1" applyBorder="1" applyAlignment="1">
      <alignment horizontal="center"/>
      <protection/>
    </xf>
    <xf numFmtId="1" fontId="2" fillId="0" borderId="18" xfId="0" applyNumberFormat="1" applyFont="1" applyFill="1" applyBorder="1" applyAlignment="1">
      <alignment horizontal="center"/>
    </xf>
    <xf numFmtId="0" fontId="0" fillId="0" borderId="14" xfId="0" applyFont="1" applyFill="1" applyBorder="1" applyAlignment="1">
      <alignment horizontal="center"/>
    </xf>
    <xf numFmtId="190" fontId="0" fillId="0" borderId="14" xfId="0" applyNumberFormat="1" applyFont="1" applyFill="1" applyBorder="1" applyAlignment="1">
      <alignment horizontal="center"/>
    </xf>
    <xf numFmtId="185" fontId="0" fillId="0" borderId="14" xfId="0" applyNumberFormat="1" applyFont="1" applyFill="1" applyBorder="1" applyAlignment="1">
      <alignment horizontal="center"/>
    </xf>
    <xf numFmtId="185" fontId="0" fillId="0" borderId="15" xfId="0" applyNumberFormat="1" applyFont="1" applyFill="1" applyBorder="1" applyAlignment="1">
      <alignment horizontal="center"/>
    </xf>
    <xf numFmtId="0" fontId="0" fillId="0" borderId="10" xfId="0" applyFont="1" applyFill="1" applyBorder="1" applyAlignment="1">
      <alignment horizontal="center"/>
    </xf>
    <xf numFmtId="185" fontId="1" fillId="0" borderId="0" xfId="0" applyNumberFormat="1" applyFont="1" applyFill="1" applyAlignment="1">
      <alignment horizontal="center"/>
    </xf>
    <xf numFmtId="0" fontId="0" fillId="0" borderId="16" xfId="0" applyFont="1" applyFill="1" applyBorder="1" applyAlignment="1">
      <alignment horizontal="center"/>
    </xf>
    <xf numFmtId="197" fontId="39" fillId="0" borderId="0" xfId="0" applyNumberFormat="1" applyFont="1" applyFill="1" applyAlignment="1">
      <alignment/>
    </xf>
    <xf numFmtId="49" fontId="0" fillId="0" borderId="10" xfId="0" applyNumberFormat="1" applyFont="1" applyFill="1" applyBorder="1" applyAlignment="1">
      <alignment horizontal="center"/>
    </xf>
    <xf numFmtId="185" fontId="0" fillId="0" borderId="10" xfId="0" applyNumberFormat="1" applyFont="1" applyFill="1" applyBorder="1" applyAlignment="1">
      <alignment horizontal="center"/>
    </xf>
    <xf numFmtId="185" fontId="1" fillId="0" borderId="10" xfId="0" applyNumberFormat="1" applyFont="1" applyFill="1" applyBorder="1" applyAlignment="1">
      <alignment horizontal="center"/>
    </xf>
    <xf numFmtId="184" fontId="0" fillId="0" borderId="10" xfId="0" applyNumberFormat="1" applyFill="1" applyBorder="1" applyAlignment="1">
      <alignment horizontal="center"/>
    </xf>
    <xf numFmtId="190" fontId="0" fillId="0" borderId="10" xfId="0" applyNumberFormat="1" applyFill="1" applyBorder="1" applyAlignment="1">
      <alignment horizontal="center"/>
    </xf>
    <xf numFmtId="0" fontId="0" fillId="0" borderId="14" xfId="0" applyFont="1" applyFill="1" applyBorder="1" applyAlignment="1">
      <alignment horizontal="center"/>
    </xf>
    <xf numFmtId="0" fontId="0" fillId="36" borderId="0" xfId="0" applyFill="1" applyAlignment="1">
      <alignment/>
    </xf>
    <xf numFmtId="0" fontId="0" fillId="33" borderId="19" xfId="0" applyFont="1" applyFill="1" applyBorder="1" applyAlignment="1">
      <alignment horizontal="center"/>
    </xf>
    <xf numFmtId="0" fontId="0" fillId="33" borderId="19" xfId="0" applyFill="1" applyBorder="1" applyAlignment="1">
      <alignment horizontal="center"/>
    </xf>
    <xf numFmtId="0" fontId="0" fillId="0" borderId="0" xfId="0" applyFont="1" applyAlignment="1">
      <alignment/>
    </xf>
    <xf numFmtId="1" fontId="2" fillId="0" borderId="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0" xfId="0" applyFont="1" applyBorder="1" applyAlignment="1">
      <alignment horizontal="center"/>
    </xf>
    <xf numFmtId="185" fontId="0" fillId="0" borderId="21" xfId="0" applyNumberFormat="1" applyFont="1" applyFill="1" applyBorder="1" applyAlignment="1">
      <alignment horizontal="center"/>
    </xf>
    <xf numFmtId="185" fontId="0" fillId="35" borderId="10" xfId="0" applyNumberFormat="1" applyFill="1" applyBorder="1" applyAlignment="1">
      <alignment horizontal="center"/>
    </xf>
    <xf numFmtId="190" fontId="0" fillId="0" borderId="13" xfId="0" applyNumberFormat="1" applyFill="1" applyBorder="1" applyAlignment="1">
      <alignment horizontal="center"/>
    </xf>
    <xf numFmtId="185" fontId="0" fillId="0" borderId="11" xfId="0" applyNumberFormat="1" applyFont="1" applyFill="1" applyBorder="1" applyAlignment="1">
      <alignment horizontal="center"/>
    </xf>
    <xf numFmtId="185" fontId="0" fillId="0" borderId="0" xfId="0" applyNumberFormat="1" applyFont="1" applyFill="1" applyAlignment="1">
      <alignment horizont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3" borderId="19" xfId="0" applyFont="1" applyFill="1" applyBorder="1" applyAlignment="1">
      <alignment horizontal="center"/>
    </xf>
    <xf numFmtId="0" fontId="0" fillId="33" borderId="19" xfId="0" applyFill="1" applyBorder="1" applyAlignment="1">
      <alignment horizontal="center"/>
    </xf>
    <xf numFmtId="0" fontId="0" fillId="33" borderId="22"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Alignment="1">
      <alignment horizontal="left" wrapTex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49" fontId="0" fillId="35" borderId="14" xfId="0" applyNumberFormat="1" applyFont="1" applyFill="1" applyBorder="1" applyAlignment="1">
      <alignment horizontal="center"/>
    </xf>
    <xf numFmtId="0" fontId="0" fillId="35" borderId="14" xfId="0" applyFont="1" applyFill="1" applyBorder="1" applyAlignment="1">
      <alignment horizontal="center"/>
    </xf>
    <xf numFmtId="0" fontId="0" fillId="35" borderId="14" xfId="0" applyFont="1" applyFill="1" applyBorder="1" applyAlignment="1">
      <alignment horizontal="center"/>
    </xf>
    <xf numFmtId="185" fontId="0" fillId="35" borderId="14" xfId="0" applyNumberFormat="1" applyFont="1" applyFill="1" applyBorder="1" applyAlignment="1">
      <alignment horizontal="center"/>
    </xf>
    <xf numFmtId="185" fontId="0" fillId="35" borderId="15" xfId="0" applyNumberFormat="1" applyFont="1" applyFill="1" applyBorder="1" applyAlignment="1">
      <alignment horizontal="center"/>
    </xf>
    <xf numFmtId="0" fontId="0" fillId="35" borderId="16" xfId="0" applyFont="1" applyFill="1" applyBorder="1" applyAlignment="1">
      <alignment horizontal="center"/>
    </xf>
    <xf numFmtId="0" fontId="0" fillId="35" borderId="10" xfId="0" applyFont="1" applyFill="1" applyBorder="1" applyAlignment="1">
      <alignment horizontal="center"/>
    </xf>
    <xf numFmtId="185" fontId="1" fillId="35" borderId="11" xfId="0" applyNumberFormat="1" applyFont="1" applyFill="1" applyBorder="1" applyAlignment="1">
      <alignment horizontal="center"/>
    </xf>
    <xf numFmtId="184" fontId="0" fillId="35" borderId="14" xfId="0" applyNumberFormat="1" applyFill="1" applyBorder="1" applyAlignment="1">
      <alignment horizontal="center"/>
    </xf>
    <xf numFmtId="49" fontId="0" fillId="35" borderId="10" xfId="0" applyNumberFormat="1" applyFill="1" applyBorder="1" applyAlignment="1">
      <alignment horizontal="center"/>
    </xf>
    <xf numFmtId="185" fontId="0" fillId="35" borderId="10" xfId="0" applyNumberFormat="1" applyFont="1" applyFill="1" applyBorder="1" applyAlignment="1">
      <alignment horizontal="center"/>
    </xf>
    <xf numFmtId="185" fontId="0" fillId="35" borderId="12" xfId="0" applyNumberFormat="1" applyFont="1" applyFill="1" applyBorder="1" applyAlignment="1">
      <alignment horizontal="center"/>
    </xf>
    <xf numFmtId="0" fontId="0" fillId="35" borderId="11" xfId="0" applyFont="1" applyFill="1" applyBorder="1" applyAlignment="1">
      <alignment horizontal="center"/>
    </xf>
    <xf numFmtId="185" fontId="0" fillId="35" borderId="17" xfId="0" applyNumberFormat="1" applyFont="1" applyFill="1" applyBorder="1" applyAlignment="1">
      <alignment horizontal="center"/>
    </xf>
    <xf numFmtId="0" fontId="0" fillId="35" borderId="10" xfId="0" applyFill="1" applyBorder="1" applyAlignment="1">
      <alignment horizontal="center"/>
    </xf>
    <xf numFmtId="0" fontId="0" fillId="35" borderId="10" xfId="0" applyFont="1" applyFill="1" applyBorder="1" applyAlignment="1">
      <alignment horizontal="center"/>
    </xf>
    <xf numFmtId="49" fontId="0" fillId="34" borderId="14" xfId="0" applyNumberFormat="1" applyFont="1" applyFill="1" applyBorder="1" applyAlignment="1">
      <alignment horizontal="center"/>
    </xf>
    <xf numFmtId="0" fontId="0"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4"/>
  <sheetViews>
    <sheetView tabSelected="1" zoomScalePageLayoutView="0" workbookViewId="0" topLeftCell="A1">
      <selection activeCell="A3" sqref="A3"/>
    </sheetView>
  </sheetViews>
  <sheetFormatPr defaultColWidth="9.140625" defaultRowHeight="12.75"/>
  <cols>
    <col min="1" max="1" width="9.140625" style="0" customWidth="1"/>
    <col min="2" max="2" width="12.140625" style="0" customWidth="1"/>
    <col min="3" max="3" width="39.28125" style="0" bestFit="1" customWidth="1"/>
    <col min="4" max="4" width="14.00390625" style="0" customWidth="1"/>
    <col min="5" max="5" width="9.421875" style="0" customWidth="1"/>
    <col min="6" max="6" width="12.57421875" style="0" bestFit="1" customWidth="1"/>
    <col min="7" max="7" width="22.140625" style="0" customWidth="1"/>
    <col min="8" max="8" width="19.57421875" style="0" customWidth="1"/>
    <col min="9" max="9" width="10.57421875" style="0" customWidth="1"/>
    <col min="10" max="10" width="10.8515625" style="0" customWidth="1"/>
    <col min="11" max="11" width="13.57421875" style="0" customWidth="1"/>
    <col min="15" max="15" width="12.57421875" style="0" bestFit="1" customWidth="1"/>
    <col min="16" max="16" width="11.8515625" style="0" customWidth="1"/>
    <col min="17" max="17" width="21.00390625" style="0" bestFit="1" customWidth="1"/>
  </cols>
  <sheetData>
    <row r="1" spans="1:14" ht="12.75">
      <c r="A1" s="1"/>
      <c r="B1" s="1"/>
      <c r="C1" s="1"/>
      <c r="D1" s="1"/>
      <c r="E1" s="93" t="s">
        <v>3</v>
      </c>
      <c r="F1" s="94"/>
      <c r="G1" s="94"/>
      <c r="H1" s="95"/>
      <c r="I1" s="96" t="s">
        <v>137</v>
      </c>
      <c r="J1" s="97"/>
      <c r="K1" s="97"/>
      <c r="L1" s="97"/>
      <c r="M1" s="7"/>
      <c r="N1" s="7"/>
    </row>
    <row r="2" spans="1:17" ht="51">
      <c r="A2" s="2" t="s">
        <v>0</v>
      </c>
      <c r="B2" s="2" t="s">
        <v>1</v>
      </c>
      <c r="C2" s="2" t="s">
        <v>2</v>
      </c>
      <c r="D2" s="2" t="s">
        <v>16</v>
      </c>
      <c r="E2" s="2" t="s">
        <v>7</v>
      </c>
      <c r="F2" s="2" t="s">
        <v>4</v>
      </c>
      <c r="G2" s="2" t="s">
        <v>5</v>
      </c>
      <c r="H2" s="10" t="s">
        <v>6</v>
      </c>
      <c r="I2" s="8" t="s">
        <v>138</v>
      </c>
      <c r="J2" s="2" t="s">
        <v>8</v>
      </c>
      <c r="K2" s="2" t="s">
        <v>5</v>
      </c>
      <c r="L2" s="2" t="s">
        <v>9</v>
      </c>
      <c r="M2" s="2" t="s">
        <v>15</v>
      </c>
      <c r="N2" s="20" t="s">
        <v>35</v>
      </c>
      <c r="O2" s="2" t="s">
        <v>18</v>
      </c>
      <c r="P2" s="2" t="s">
        <v>17</v>
      </c>
      <c r="Q2" s="16" t="s">
        <v>121</v>
      </c>
    </row>
    <row r="3" spans="1:17" ht="12.75">
      <c r="A3" s="72">
        <v>1</v>
      </c>
      <c r="B3" s="73">
        <v>1.1</v>
      </c>
      <c r="C3" s="52" t="s">
        <v>122</v>
      </c>
      <c r="D3" s="73" t="s">
        <v>123</v>
      </c>
      <c r="E3" s="73">
        <v>1</v>
      </c>
      <c r="F3" s="73">
        <v>1.203</v>
      </c>
      <c r="G3" s="73">
        <v>1.011</v>
      </c>
      <c r="H3" s="74">
        <v>0.91</v>
      </c>
      <c r="I3" s="75">
        <v>0</v>
      </c>
      <c r="J3" s="54">
        <v>0</v>
      </c>
      <c r="K3" s="54">
        <v>0</v>
      </c>
      <c r="L3" s="54">
        <v>0</v>
      </c>
      <c r="M3" s="73">
        <v>1</v>
      </c>
      <c r="N3" s="46">
        <v>0</v>
      </c>
      <c r="O3" s="76">
        <v>29.096</v>
      </c>
      <c r="P3" s="34">
        <f aca="true" t="shared" si="0" ref="P3:P38">(H3-L3)/O3</f>
        <v>0.031275776739070664</v>
      </c>
      <c r="Q3" s="77"/>
    </row>
    <row r="4" spans="1:113" s="25" customFormat="1" ht="15.75" customHeight="1">
      <c r="A4" s="98">
        <v>2</v>
      </c>
      <c r="B4" s="27" t="s">
        <v>23</v>
      </c>
      <c r="C4" s="52" t="s">
        <v>24</v>
      </c>
      <c r="D4" s="27" t="s">
        <v>110</v>
      </c>
      <c r="E4" s="52">
        <v>482</v>
      </c>
      <c r="F4" s="53">
        <v>501.384</v>
      </c>
      <c r="G4" s="54">
        <v>424.256</v>
      </c>
      <c r="H4" s="55">
        <v>344.742</v>
      </c>
      <c r="I4" s="58">
        <v>244</v>
      </c>
      <c r="J4" s="54">
        <v>248.419</v>
      </c>
      <c r="K4" s="54">
        <v>211.636</v>
      </c>
      <c r="L4" s="55">
        <v>172.028</v>
      </c>
      <c r="M4" s="52">
        <v>18</v>
      </c>
      <c r="N4" s="46">
        <v>18</v>
      </c>
      <c r="O4" s="33">
        <v>286.061</v>
      </c>
      <c r="P4" s="34">
        <f t="shared" si="0"/>
        <v>0.6037663295590802</v>
      </c>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47"/>
      <c r="CS4" s="47"/>
      <c r="CT4" s="47"/>
      <c r="CU4" s="47"/>
      <c r="CV4" s="47"/>
      <c r="CW4" s="47"/>
      <c r="CX4" s="47"/>
      <c r="CY4" s="47"/>
      <c r="CZ4" s="47"/>
      <c r="DA4" s="47"/>
      <c r="DB4" s="47"/>
      <c r="DC4" s="47"/>
      <c r="DD4" s="47"/>
      <c r="DE4" s="47"/>
      <c r="DF4" s="47"/>
      <c r="DG4" s="47"/>
      <c r="DH4" s="47"/>
      <c r="DI4" s="47"/>
    </row>
    <row r="5" spans="1:113" s="25" customFormat="1" ht="15.75" customHeight="1">
      <c r="A5" s="99"/>
      <c r="B5" s="60" t="s">
        <v>74</v>
      </c>
      <c r="C5" s="44" t="s">
        <v>75</v>
      </c>
      <c r="D5" s="60" t="s">
        <v>127</v>
      </c>
      <c r="E5" s="56">
        <v>7</v>
      </c>
      <c r="F5" s="53">
        <v>182.434</v>
      </c>
      <c r="G5" s="54">
        <v>151.346</v>
      </c>
      <c r="H5" s="55">
        <v>100.147</v>
      </c>
      <c r="I5" s="58">
        <v>1</v>
      </c>
      <c r="J5" s="61">
        <v>21.371</v>
      </c>
      <c r="K5" s="61">
        <v>18.547</v>
      </c>
      <c r="L5" s="61">
        <v>9.646</v>
      </c>
      <c r="M5" s="56">
        <v>6</v>
      </c>
      <c r="N5" s="46">
        <v>2</v>
      </c>
      <c r="O5" s="62">
        <v>95.673</v>
      </c>
      <c r="P5" s="63">
        <f t="shared" si="0"/>
        <v>0.9459408610579788</v>
      </c>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47"/>
      <c r="CS5" s="47"/>
      <c r="CT5" s="47"/>
      <c r="CU5" s="47"/>
      <c r="CV5" s="47"/>
      <c r="CW5" s="47"/>
      <c r="CX5" s="47"/>
      <c r="CY5" s="47"/>
      <c r="CZ5" s="47"/>
      <c r="DA5" s="47"/>
      <c r="DB5" s="47"/>
      <c r="DC5" s="47"/>
      <c r="DD5" s="47"/>
      <c r="DE5" s="47"/>
      <c r="DF5" s="47"/>
      <c r="DG5" s="47"/>
      <c r="DH5" s="47"/>
      <c r="DI5" s="47"/>
    </row>
    <row r="6" spans="1:113" s="25" customFormat="1" ht="15.75" customHeight="1">
      <c r="A6" s="100"/>
      <c r="B6" s="27" t="s">
        <v>39</v>
      </c>
      <c r="C6" s="52" t="s">
        <v>40</v>
      </c>
      <c r="D6" s="27" t="s">
        <v>111</v>
      </c>
      <c r="E6" s="52">
        <v>205</v>
      </c>
      <c r="F6" s="53">
        <v>986.293</v>
      </c>
      <c r="G6" s="54">
        <v>827.127</v>
      </c>
      <c r="H6" s="30">
        <v>548.977</v>
      </c>
      <c r="I6" s="58">
        <v>87</v>
      </c>
      <c r="J6" s="54">
        <v>396.248</v>
      </c>
      <c r="K6" s="54">
        <v>332.715</v>
      </c>
      <c r="L6" s="55">
        <v>225.088</v>
      </c>
      <c r="M6" s="52">
        <v>89</v>
      </c>
      <c r="N6" s="46">
        <v>89</v>
      </c>
      <c r="O6" s="57">
        <v>437.081</v>
      </c>
      <c r="P6" s="34">
        <f t="shared" si="0"/>
        <v>0.741027406819331</v>
      </c>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47"/>
      <c r="CS6" s="47"/>
      <c r="CT6" s="47"/>
      <c r="CU6" s="47"/>
      <c r="CV6" s="47"/>
      <c r="CW6" s="47"/>
      <c r="CX6" s="47"/>
      <c r="CY6" s="47"/>
      <c r="CZ6" s="47"/>
      <c r="DA6" s="47"/>
      <c r="DB6" s="47"/>
      <c r="DC6" s="47"/>
      <c r="DD6" s="47"/>
      <c r="DE6" s="47"/>
      <c r="DF6" s="47"/>
      <c r="DG6" s="47"/>
      <c r="DH6" s="47"/>
      <c r="DI6" s="47"/>
    </row>
    <row r="7" spans="1:16" s="35" customFormat="1" ht="15.75" customHeight="1">
      <c r="A7" s="87">
        <v>3</v>
      </c>
      <c r="B7" s="27" t="s">
        <v>26</v>
      </c>
      <c r="C7" s="28" t="s">
        <v>27</v>
      </c>
      <c r="D7" s="27" t="s">
        <v>33</v>
      </c>
      <c r="E7" s="28">
        <v>7</v>
      </c>
      <c r="F7" s="29">
        <v>30.829</v>
      </c>
      <c r="G7" s="29">
        <v>29.573</v>
      </c>
      <c r="H7" s="30">
        <v>17.744</v>
      </c>
      <c r="I7" s="31">
        <v>4</v>
      </c>
      <c r="J7" s="29">
        <v>27.491</v>
      </c>
      <c r="K7" s="29">
        <v>26.562</v>
      </c>
      <c r="L7" s="30">
        <v>15.937</v>
      </c>
      <c r="M7" s="28">
        <v>0</v>
      </c>
      <c r="N7" s="46">
        <v>0</v>
      </c>
      <c r="O7" s="33">
        <v>261.25</v>
      </c>
      <c r="P7" s="34">
        <f t="shared" si="0"/>
        <v>0.006916746411483255</v>
      </c>
    </row>
    <row r="8" spans="1:16" s="35" customFormat="1" ht="15.75" customHeight="1">
      <c r="A8" s="88"/>
      <c r="B8" s="27" t="s">
        <v>71</v>
      </c>
      <c r="C8" s="28" t="s">
        <v>72</v>
      </c>
      <c r="D8" s="27" t="s">
        <v>73</v>
      </c>
      <c r="E8" s="28">
        <v>2</v>
      </c>
      <c r="F8" s="29">
        <v>7.299</v>
      </c>
      <c r="G8" s="29">
        <v>6.844</v>
      </c>
      <c r="H8" s="30">
        <v>4.107</v>
      </c>
      <c r="I8" s="31">
        <v>0</v>
      </c>
      <c r="J8" s="29">
        <v>0</v>
      </c>
      <c r="K8" s="29">
        <v>0</v>
      </c>
      <c r="L8" s="30">
        <v>0</v>
      </c>
      <c r="M8" s="28">
        <v>2</v>
      </c>
      <c r="N8" s="46">
        <v>2</v>
      </c>
      <c r="O8" s="33">
        <v>261.25</v>
      </c>
      <c r="P8" s="34">
        <f t="shared" si="0"/>
        <v>0.015720574162679427</v>
      </c>
    </row>
    <row r="9" spans="1:16" s="35" customFormat="1" ht="15.75" customHeight="1">
      <c r="A9" s="88"/>
      <c r="B9" s="27" t="s">
        <v>36</v>
      </c>
      <c r="C9" s="28" t="s">
        <v>37</v>
      </c>
      <c r="D9" s="27" t="s">
        <v>49</v>
      </c>
      <c r="E9" s="28">
        <v>63</v>
      </c>
      <c r="F9" s="29">
        <v>568.115</v>
      </c>
      <c r="G9" s="29">
        <v>472.582</v>
      </c>
      <c r="H9" s="30">
        <v>452.916</v>
      </c>
      <c r="I9" s="31">
        <v>22</v>
      </c>
      <c r="J9" s="29">
        <v>159.073</v>
      </c>
      <c r="K9" s="29">
        <v>139.556</v>
      </c>
      <c r="L9" s="30">
        <v>131.245</v>
      </c>
      <c r="M9" s="28">
        <v>41</v>
      </c>
      <c r="N9" s="46">
        <v>39</v>
      </c>
      <c r="O9" s="33">
        <v>301.218</v>
      </c>
      <c r="P9" s="34">
        <f t="shared" si="0"/>
        <v>1.0679009886527364</v>
      </c>
    </row>
    <row r="10" spans="1:16" s="35" customFormat="1" ht="15.75" customHeight="1">
      <c r="A10" s="88"/>
      <c r="B10" s="27" t="s">
        <v>86</v>
      </c>
      <c r="C10" s="28" t="s">
        <v>87</v>
      </c>
      <c r="D10" s="27" t="s">
        <v>101</v>
      </c>
      <c r="E10" s="28">
        <v>0</v>
      </c>
      <c r="F10" s="29">
        <v>0</v>
      </c>
      <c r="G10" s="29">
        <v>0</v>
      </c>
      <c r="H10" s="30">
        <v>0</v>
      </c>
      <c r="I10" s="31">
        <v>0</v>
      </c>
      <c r="J10" s="29">
        <v>0</v>
      </c>
      <c r="K10" s="29">
        <v>0</v>
      </c>
      <c r="L10" s="30">
        <v>0</v>
      </c>
      <c r="M10" s="28">
        <v>0</v>
      </c>
      <c r="N10" s="46">
        <v>0</v>
      </c>
      <c r="O10" s="33">
        <v>71.601</v>
      </c>
      <c r="P10" s="34">
        <f t="shared" si="0"/>
        <v>0</v>
      </c>
    </row>
    <row r="11" spans="1:16" s="35" customFormat="1" ht="15.75" customHeight="1">
      <c r="A11" s="88"/>
      <c r="B11" s="27" t="s">
        <v>81</v>
      </c>
      <c r="C11" s="65" t="s">
        <v>83</v>
      </c>
      <c r="D11" s="27" t="s">
        <v>126</v>
      </c>
      <c r="E11" s="28">
        <v>9</v>
      </c>
      <c r="F11" s="29">
        <v>253.675</v>
      </c>
      <c r="G11" s="29">
        <v>243.605</v>
      </c>
      <c r="H11" s="30">
        <v>238.715</v>
      </c>
      <c r="I11" s="31">
        <v>0</v>
      </c>
      <c r="J11" s="29">
        <v>0</v>
      </c>
      <c r="K11" s="29">
        <v>0</v>
      </c>
      <c r="L11" s="30">
        <v>0</v>
      </c>
      <c r="M11" s="28">
        <v>9</v>
      </c>
      <c r="N11" s="46">
        <v>1</v>
      </c>
      <c r="O11" s="33">
        <v>278.1</v>
      </c>
      <c r="P11" s="34">
        <f t="shared" si="0"/>
        <v>0.8583782811938151</v>
      </c>
    </row>
    <row r="12" spans="1:16" s="35" customFormat="1" ht="15" customHeight="1">
      <c r="A12" s="89"/>
      <c r="B12" s="105" t="s">
        <v>99</v>
      </c>
      <c r="C12" s="106" t="s">
        <v>100</v>
      </c>
      <c r="D12" s="105" t="s">
        <v>82</v>
      </c>
      <c r="E12" s="107">
        <v>1</v>
      </c>
      <c r="F12" s="108">
        <v>27.633</v>
      </c>
      <c r="G12" s="108">
        <v>27.589</v>
      </c>
      <c r="H12" s="109">
        <v>27.038</v>
      </c>
      <c r="I12" s="110">
        <v>0</v>
      </c>
      <c r="J12" s="108">
        <v>0</v>
      </c>
      <c r="K12" s="108">
        <v>0</v>
      </c>
      <c r="L12" s="109">
        <v>0</v>
      </c>
      <c r="M12" s="107">
        <v>1</v>
      </c>
      <c r="N12" s="111">
        <v>0</v>
      </c>
      <c r="O12" s="112">
        <v>285.284</v>
      </c>
      <c r="P12" s="113">
        <f t="shared" si="0"/>
        <v>0.09477573225277268</v>
      </c>
    </row>
    <row r="13" spans="1:16" s="35" customFormat="1" ht="15">
      <c r="A13" s="87">
        <v>4</v>
      </c>
      <c r="B13" s="27" t="s">
        <v>88</v>
      </c>
      <c r="C13" s="65" t="s">
        <v>93</v>
      </c>
      <c r="D13" s="27" t="s">
        <v>94</v>
      </c>
      <c r="E13" s="28">
        <v>0</v>
      </c>
      <c r="F13" s="29">
        <v>0</v>
      </c>
      <c r="G13" s="29">
        <v>0</v>
      </c>
      <c r="H13" s="30">
        <v>0</v>
      </c>
      <c r="I13" s="31">
        <v>0</v>
      </c>
      <c r="J13" s="29">
        <v>0</v>
      </c>
      <c r="K13" s="29">
        <v>0</v>
      </c>
      <c r="L13" s="30">
        <v>0</v>
      </c>
      <c r="M13" s="28">
        <v>0</v>
      </c>
      <c r="N13" s="46">
        <v>0</v>
      </c>
      <c r="O13" s="33">
        <v>916.014</v>
      </c>
      <c r="P13" s="34">
        <f t="shared" si="0"/>
        <v>0</v>
      </c>
    </row>
    <row r="14" spans="1:16" s="35" customFormat="1" ht="15.75" customHeight="1">
      <c r="A14" s="88"/>
      <c r="B14" s="27" t="s">
        <v>89</v>
      </c>
      <c r="C14" s="65" t="s">
        <v>95</v>
      </c>
      <c r="D14" s="27" t="s">
        <v>94</v>
      </c>
      <c r="E14" s="28">
        <v>0</v>
      </c>
      <c r="F14" s="29">
        <v>0</v>
      </c>
      <c r="G14" s="29">
        <v>0</v>
      </c>
      <c r="H14" s="30">
        <v>0</v>
      </c>
      <c r="I14" s="31">
        <v>0</v>
      </c>
      <c r="J14" s="29">
        <v>0</v>
      </c>
      <c r="K14" s="29">
        <v>0</v>
      </c>
      <c r="L14" s="30">
        <v>0</v>
      </c>
      <c r="M14" s="28">
        <v>0</v>
      </c>
      <c r="N14" s="46">
        <v>0</v>
      </c>
      <c r="O14" s="33">
        <v>101.779</v>
      </c>
      <c r="P14" s="34">
        <f t="shared" si="0"/>
        <v>0</v>
      </c>
    </row>
    <row r="15" spans="1:16" s="35" customFormat="1" ht="15.75" customHeight="1">
      <c r="A15" s="88"/>
      <c r="B15" s="27" t="s">
        <v>90</v>
      </c>
      <c r="C15" s="65" t="s">
        <v>96</v>
      </c>
      <c r="D15" s="27" t="s">
        <v>94</v>
      </c>
      <c r="E15" s="28">
        <v>1</v>
      </c>
      <c r="F15" s="29">
        <v>6.425</v>
      </c>
      <c r="G15" s="29">
        <v>6.425</v>
      </c>
      <c r="H15" s="30">
        <v>6.297</v>
      </c>
      <c r="I15" s="31">
        <v>0</v>
      </c>
      <c r="J15" s="29">
        <v>0</v>
      </c>
      <c r="K15" s="29">
        <v>0</v>
      </c>
      <c r="L15" s="30">
        <v>0</v>
      </c>
      <c r="M15" s="28">
        <v>1</v>
      </c>
      <c r="N15" s="46">
        <v>0</v>
      </c>
      <c r="O15" s="33">
        <v>47.836</v>
      </c>
      <c r="P15" s="34">
        <f t="shared" si="0"/>
        <v>0.13163726064052178</v>
      </c>
    </row>
    <row r="16" spans="1:16" s="35" customFormat="1" ht="15.75" customHeight="1">
      <c r="A16" s="88"/>
      <c r="B16" s="27" t="s">
        <v>91</v>
      </c>
      <c r="C16" s="65" t="s">
        <v>97</v>
      </c>
      <c r="D16" s="27" t="s">
        <v>94</v>
      </c>
      <c r="E16" s="28">
        <v>1</v>
      </c>
      <c r="F16" s="29">
        <v>3.167</v>
      </c>
      <c r="G16" s="29">
        <v>2.866</v>
      </c>
      <c r="H16" s="30">
        <v>2.809</v>
      </c>
      <c r="I16" s="31">
        <v>0</v>
      </c>
      <c r="J16" s="29">
        <v>0</v>
      </c>
      <c r="K16" s="29">
        <v>0</v>
      </c>
      <c r="L16" s="30">
        <v>0</v>
      </c>
      <c r="M16" s="28">
        <v>1</v>
      </c>
      <c r="N16" s="46">
        <v>1</v>
      </c>
      <c r="O16" s="33">
        <v>62.187</v>
      </c>
      <c r="P16" s="34">
        <f t="shared" si="0"/>
        <v>0.04517021242381849</v>
      </c>
    </row>
    <row r="17" spans="1:17" s="35" customFormat="1" ht="15.75" customHeight="1">
      <c r="A17" s="89"/>
      <c r="B17" s="27" t="s">
        <v>92</v>
      </c>
      <c r="C17" s="65" t="s">
        <v>98</v>
      </c>
      <c r="D17" s="27" t="s">
        <v>94</v>
      </c>
      <c r="E17" s="28">
        <v>0</v>
      </c>
      <c r="F17" s="29">
        <v>0</v>
      </c>
      <c r="G17" s="29">
        <v>0</v>
      </c>
      <c r="H17" s="30">
        <v>0</v>
      </c>
      <c r="I17" s="31">
        <v>0</v>
      </c>
      <c r="J17" s="29">
        <v>0</v>
      </c>
      <c r="K17" s="29">
        <v>0</v>
      </c>
      <c r="L17" s="30">
        <v>0</v>
      </c>
      <c r="M17" s="28">
        <v>0</v>
      </c>
      <c r="N17" s="46">
        <v>0</v>
      </c>
      <c r="O17" s="33">
        <v>15.288</v>
      </c>
      <c r="P17" s="34">
        <f t="shared" si="0"/>
        <v>0</v>
      </c>
      <c r="Q17" s="35" t="s">
        <v>139</v>
      </c>
    </row>
    <row r="18" spans="1:17" s="35" customFormat="1" ht="15">
      <c r="A18" s="87">
        <v>5</v>
      </c>
      <c r="B18" s="27" t="s">
        <v>22</v>
      </c>
      <c r="C18" s="28" t="s">
        <v>21</v>
      </c>
      <c r="D18" s="27" t="s">
        <v>34</v>
      </c>
      <c r="E18" s="28">
        <v>74</v>
      </c>
      <c r="F18" s="29">
        <v>952.32</v>
      </c>
      <c r="G18" s="29">
        <v>937.144</v>
      </c>
      <c r="H18" s="30">
        <v>918.003</v>
      </c>
      <c r="I18" s="31">
        <v>39</v>
      </c>
      <c r="J18" s="29">
        <v>531.122</v>
      </c>
      <c r="K18" s="29">
        <v>523.687</v>
      </c>
      <c r="L18" s="30">
        <v>512.815</v>
      </c>
      <c r="M18" s="28">
        <v>9</v>
      </c>
      <c r="N18" s="46">
        <v>9</v>
      </c>
      <c r="O18" s="33">
        <v>203.111</v>
      </c>
      <c r="P18" s="34">
        <f t="shared" si="0"/>
        <v>1.994909187587083</v>
      </c>
      <c r="Q18" s="59">
        <v>4.6443</v>
      </c>
    </row>
    <row r="19" spans="1:17" s="35" customFormat="1" ht="15">
      <c r="A19" s="88"/>
      <c r="B19" s="27" t="s">
        <v>133</v>
      </c>
      <c r="C19" s="65" t="s">
        <v>131</v>
      </c>
      <c r="D19" s="27" t="s">
        <v>130</v>
      </c>
      <c r="E19" s="28">
        <v>0</v>
      </c>
      <c r="F19" s="29">
        <v>0</v>
      </c>
      <c r="G19" s="29">
        <v>0</v>
      </c>
      <c r="H19" s="30">
        <v>0</v>
      </c>
      <c r="I19" s="31">
        <v>0</v>
      </c>
      <c r="J19" s="29">
        <v>0</v>
      </c>
      <c r="K19" s="29">
        <v>0</v>
      </c>
      <c r="L19" s="79">
        <v>0</v>
      </c>
      <c r="M19" s="28">
        <v>0</v>
      </c>
      <c r="N19" s="46">
        <v>0</v>
      </c>
      <c r="O19" s="33">
        <v>99.527</v>
      </c>
      <c r="P19" s="34">
        <f t="shared" si="0"/>
        <v>0</v>
      </c>
      <c r="Q19" s="59"/>
    </row>
    <row r="20" spans="1:16" s="35" customFormat="1" ht="13.5" customHeight="1">
      <c r="A20" s="88"/>
      <c r="B20" s="36" t="s">
        <v>52</v>
      </c>
      <c r="C20" s="28" t="s">
        <v>29</v>
      </c>
      <c r="D20" s="121" t="s">
        <v>34</v>
      </c>
      <c r="E20" s="32">
        <v>16</v>
      </c>
      <c r="F20" s="40">
        <v>146.922</v>
      </c>
      <c r="G20" s="40">
        <v>146.287</v>
      </c>
      <c r="H20" s="41">
        <v>143.361</v>
      </c>
      <c r="I20" s="39">
        <v>11</v>
      </c>
      <c r="J20" s="40">
        <v>109.42</v>
      </c>
      <c r="K20" s="40">
        <v>109.228</v>
      </c>
      <c r="L20" s="40">
        <v>107.044</v>
      </c>
      <c r="M20" s="28">
        <v>0</v>
      </c>
      <c r="N20" s="46">
        <v>0</v>
      </c>
      <c r="O20" s="33">
        <v>57.434</v>
      </c>
      <c r="P20" s="34">
        <f t="shared" si="0"/>
        <v>0.6323258000487515</v>
      </c>
    </row>
    <row r="21" spans="1:16" s="35" customFormat="1" ht="15">
      <c r="A21" s="88"/>
      <c r="B21" s="36" t="s">
        <v>53</v>
      </c>
      <c r="C21" s="65" t="s">
        <v>46</v>
      </c>
      <c r="D21" s="27" t="s">
        <v>47</v>
      </c>
      <c r="E21" s="32">
        <v>7</v>
      </c>
      <c r="F21" s="40">
        <v>39.73</v>
      </c>
      <c r="G21" s="40">
        <v>39.349</v>
      </c>
      <c r="H21" s="41">
        <v>38.553</v>
      </c>
      <c r="I21" s="39">
        <v>0</v>
      </c>
      <c r="J21" s="40">
        <v>0</v>
      </c>
      <c r="K21" s="40">
        <v>0</v>
      </c>
      <c r="L21" s="42">
        <v>0</v>
      </c>
      <c r="M21" s="28">
        <f>E21-I21</f>
        <v>7</v>
      </c>
      <c r="N21" s="46">
        <v>7</v>
      </c>
      <c r="O21" s="33">
        <v>57.434</v>
      </c>
      <c r="P21" s="34">
        <f>(H21-L21)/O21</f>
        <v>0.6712574433262527</v>
      </c>
    </row>
    <row r="22" spans="1:16" s="35" customFormat="1" ht="15">
      <c r="A22" s="89"/>
      <c r="B22" s="114" t="s">
        <v>58</v>
      </c>
      <c r="C22" s="107" t="s">
        <v>62</v>
      </c>
      <c r="D22" s="105" t="s">
        <v>60</v>
      </c>
      <c r="E22" s="111">
        <v>6</v>
      </c>
      <c r="F22" s="115">
        <v>38.006</v>
      </c>
      <c r="G22" s="115">
        <v>37.713</v>
      </c>
      <c r="H22" s="116">
        <v>36.925</v>
      </c>
      <c r="I22" s="117">
        <v>2</v>
      </c>
      <c r="J22" s="115">
        <v>27.68</v>
      </c>
      <c r="K22" s="115">
        <v>27.68</v>
      </c>
      <c r="L22" s="118">
        <v>27.093</v>
      </c>
      <c r="M22" s="107">
        <v>4</v>
      </c>
      <c r="N22" s="111">
        <v>4</v>
      </c>
      <c r="O22" s="112">
        <v>59.347</v>
      </c>
      <c r="P22" s="113">
        <f>(H22-L22)/O22</f>
        <v>0.16566970529260108</v>
      </c>
    </row>
    <row r="23" spans="1:16" s="35" customFormat="1" ht="15">
      <c r="A23" s="84">
        <v>6</v>
      </c>
      <c r="B23" s="36" t="s">
        <v>54</v>
      </c>
      <c r="C23" s="28" t="s">
        <v>31</v>
      </c>
      <c r="D23" s="27" t="s">
        <v>33</v>
      </c>
      <c r="E23" s="32">
        <v>1</v>
      </c>
      <c r="F23" s="40">
        <v>329.717</v>
      </c>
      <c r="G23" s="40">
        <v>307.885</v>
      </c>
      <c r="H23" s="41">
        <v>301.727</v>
      </c>
      <c r="I23" s="39">
        <v>1</v>
      </c>
      <c r="J23" s="40">
        <v>329.717</v>
      </c>
      <c r="K23" s="40">
        <v>307.885</v>
      </c>
      <c r="L23" s="41">
        <v>301.727</v>
      </c>
      <c r="M23" s="28">
        <f>E23-I23</f>
        <v>0</v>
      </c>
      <c r="N23" s="46">
        <v>0</v>
      </c>
      <c r="O23" s="33">
        <v>638.395</v>
      </c>
      <c r="P23" s="34">
        <f t="shared" si="0"/>
        <v>0</v>
      </c>
    </row>
    <row r="24" spans="1:16" s="35" customFormat="1" ht="15">
      <c r="A24" s="85"/>
      <c r="B24" s="36" t="s">
        <v>55</v>
      </c>
      <c r="C24" s="28" t="s">
        <v>38</v>
      </c>
      <c r="D24" s="27" t="s">
        <v>112</v>
      </c>
      <c r="E24" s="32">
        <v>7</v>
      </c>
      <c r="F24" s="37" t="s">
        <v>84</v>
      </c>
      <c r="G24" s="37" t="s">
        <v>85</v>
      </c>
      <c r="H24" s="38">
        <v>1433.01</v>
      </c>
      <c r="I24" s="39">
        <v>2</v>
      </c>
      <c r="J24" s="40">
        <v>356.942</v>
      </c>
      <c r="K24" s="40">
        <v>312.762</v>
      </c>
      <c r="L24" s="40">
        <v>306.507</v>
      </c>
      <c r="M24" s="28">
        <v>0</v>
      </c>
      <c r="N24" s="46">
        <v>0</v>
      </c>
      <c r="O24" s="33">
        <v>638.395</v>
      </c>
      <c r="P24" s="34">
        <f t="shared" si="0"/>
        <v>1.764586188801604</v>
      </c>
    </row>
    <row r="25" spans="1:16" s="35" customFormat="1" ht="15">
      <c r="A25" s="86"/>
      <c r="B25" s="36" t="s">
        <v>129</v>
      </c>
      <c r="C25" s="65" t="s">
        <v>132</v>
      </c>
      <c r="D25" s="27" t="s">
        <v>130</v>
      </c>
      <c r="E25" s="32">
        <v>0</v>
      </c>
      <c r="F25" s="37">
        <v>0</v>
      </c>
      <c r="G25" s="37">
        <v>0</v>
      </c>
      <c r="H25" s="38">
        <v>0</v>
      </c>
      <c r="I25" s="39">
        <v>0</v>
      </c>
      <c r="J25" s="40">
        <v>0</v>
      </c>
      <c r="K25" s="40">
        <v>0</v>
      </c>
      <c r="L25" s="40">
        <v>0</v>
      </c>
      <c r="M25" s="28">
        <v>0</v>
      </c>
      <c r="N25" s="46">
        <v>0</v>
      </c>
      <c r="O25" s="33">
        <v>93.056</v>
      </c>
      <c r="P25" s="34">
        <f t="shared" si="0"/>
        <v>0</v>
      </c>
    </row>
    <row r="26" spans="1:16" s="35" customFormat="1" ht="15">
      <c r="A26" s="84">
        <v>7</v>
      </c>
      <c r="B26" s="36" t="s">
        <v>56</v>
      </c>
      <c r="C26" s="28" t="s">
        <v>32</v>
      </c>
      <c r="D26" s="27" t="s">
        <v>125</v>
      </c>
      <c r="E26" s="32">
        <v>9</v>
      </c>
      <c r="F26" s="40">
        <v>120.634</v>
      </c>
      <c r="G26" s="40">
        <v>120.408</v>
      </c>
      <c r="H26" s="41">
        <v>117.93</v>
      </c>
      <c r="I26" s="39">
        <v>6</v>
      </c>
      <c r="J26" s="40">
        <v>91.223</v>
      </c>
      <c r="K26" s="40">
        <v>91.019</v>
      </c>
      <c r="L26" s="40">
        <v>89.128</v>
      </c>
      <c r="M26" s="28">
        <v>0</v>
      </c>
      <c r="N26" s="46">
        <v>0</v>
      </c>
      <c r="O26" s="33">
        <v>71.215</v>
      </c>
      <c r="P26" s="34">
        <f t="shared" si="0"/>
        <v>0.4044372674296146</v>
      </c>
    </row>
    <row r="27" spans="1:16" s="35" customFormat="1" ht="15">
      <c r="A27" s="85"/>
      <c r="B27" s="36" t="s">
        <v>57</v>
      </c>
      <c r="C27" s="28" t="s">
        <v>44</v>
      </c>
      <c r="D27" s="27" t="s">
        <v>45</v>
      </c>
      <c r="E27" s="32">
        <v>4</v>
      </c>
      <c r="F27" s="40">
        <v>68.702</v>
      </c>
      <c r="G27" s="40">
        <v>68.505</v>
      </c>
      <c r="H27" s="41">
        <v>67.124</v>
      </c>
      <c r="I27" s="39">
        <v>1</v>
      </c>
      <c r="J27" s="40">
        <v>19.643</v>
      </c>
      <c r="K27" s="40">
        <v>19.643</v>
      </c>
      <c r="L27" s="40">
        <v>19.25</v>
      </c>
      <c r="M27" s="28">
        <v>2</v>
      </c>
      <c r="N27" s="46">
        <v>2</v>
      </c>
      <c r="O27" s="33">
        <v>71.215</v>
      </c>
      <c r="P27" s="34">
        <f t="shared" si="0"/>
        <v>0.6722460155866038</v>
      </c>
    </row>
    <row r="28" spans="1:16" s="35" customFormat="1" ht="15">
      <c r="A28" s="86"/>
      <c r="B28" s="114" t="s">
        <v>59</v>
      </c>
      <c r="C28" s="107" t="s">
        <v>63</v>
      </c>
      <c r="D28" s="105" t="s">
        <v>61</v>
      </c>
      <c r="E28" s="111">
        <v>8</v>
      </c>
      <c r="F28" s="115">
        <v>152</v>
      </c>
      <c r="G28" s="115">
        <v>151.795</v>
      </c>
      <c r="H28" s="116">
        <v>129.32</v>
      </c>
      <c r="I28" s="117">
        <v>2</v>
      </c>
      <c r="J28" s="115">
        <v>44.449</v>
      </c>
      <c r="K28" s="115">
        <v>44.449</v>
      </c>
      <c r="L28" s="115">
        <v>43.56</v>
      </c>
      <c r="M28" s="107">
        <v>6</v>
      </c>
      <c r="N28" s="111">
        <v>6</v>
      </c>
      <c r="O28" s="112">
        <v>62.486</v>
      </c>
      <c r="P28" s="113">
        <f t="shared" si="0"/>
        <v>1.3724674327049258</v>
      </c>
    </row>
    <row r="29" spans="1:16" s="35" customFormat="1" ht="12.75">
      <c r="A29" s="84">
        <v>8</v>
      </c>
      <c r="B29" s="36" t="s">
        <v>69</v>
      </c>
      <c r="C29" s="43" t="s">
        <v>41</v>
      </c>
      <c r="D29" s="44" t="s">
        <v>48</v>
      </c>
      <c r="E29" s="32">
        <v>17</v>
      </c>
      <c r="F29" s="40">
        <v>52.227</v>
      </c>
      <c r="G29" s="40">
        <v>50.023</v>
      </c>
      <c r="H29" s="41">
        <v>49.019</v>
      </c>
      <c r="I29" s="39">
        <v>3</v>
      </c>
      <c r="J29" s="40">
        <v>11.391</v>
      </c>
      <c r="K29" s="40">
        <v>10.799</v>
      </c>
      <c r="L29" s="40">
        <v>10.583</v>
      </c>
      <c r="M29" s="28">
        <v>14</v>
      </c>
      <c r="N29" s="46">
        <v>14</v>
      </c>
      <c r="O29" s="45">
        <v>22.233</v>
      </c>
      <c r="P29" s="34">
        <f t="shared" si="0"/>
        <v>1.728781540952638</v>
      </c>
    </row>
    <row r="30" spans="1:17" s="35" customFormat="1" ht="12.75">
      <c r="A30" s="85"/>
      <c r="B30" s="36" t="s">
        <v>102</v>
      </c>
      <c r="C30" s="43" t="s">
        <v>104</v>
      </c>
      <c r="D30" s="44" t="s">
        <v>105</v>
      </c>
      <c r="E30" s="32">
        <v>5</v>
      </c>
      <c r="F30" s="40">
        <v>55.656</v>
      </c>
      <c r="G30" s="40">
        <v>34.112</v>
      </c>
      <c r="H30" s="41">
        <v>33.43</v>
      </c>
      <c r="I30" s="39">
        <v>0</v>
      </c>
      <c r="J30" s="40">
        <v>0</v>
      </c>
      <c r="K30" s="40">
        <v>0</v>
      </c>
      <c r="L30" s="40">
        <v>0</v>
      </c>
      <c r="M30" s="28">
        <v>5</v>
      </c>
      <c r="N30" s="46">
        <v>5</v>
      </c>
      <c r="O30" s="80">
        <v>292.591</v>
      </c>
      <c r="P30" s="34">
        <f t="shared" si="0"/>
        <v>0.11425505227433516</v>
      </c>
      <c r="Q30" s="66" t="s">
        <v>106</v>
      </c>
    </row>
    <row r="31" spans="1:17" s="35" customFormat="1" ht="12.75">
      <c r="A31" s="85"/>
      <c r="B31" s="36" t="s">
        <v>70</v>
      </c>
      <c r="C31" s="43" t="s">
        <v>68</v>
      </c>
      <c r="D31" s="44" t="s">
        <v>113</v>
      </c>
      <c r="E31" s="32">
        <v>6</v>
      </c>
      <c r="F31" s="40">
        <v>23.12</v>
      </c>
      <c r="G31" s="40">
        <v>23.01</v>
      </c>
      <c r="H31" s="41">
        <v>22.55</v>
      </c>
      <c r="I31" s="39">
        <v>0</v>
      </c>
      <c r="J31" s="40">
        <v>0</v>
      </c>
      <c r="K31" s="40">
        <v>0</v>
      </c>
      <c r="L31" s="40">
        <v>0</v>
      </c>
      <c r="M31" s="28">
        <v>6</v>
      </c>
      <c r="N31" s="46">
        <v>6</v>
      </c>
      <c r="O31" s="80">
        <v>77.328</v>
      </c>
      <c r="P31" s="34">
        <f t="shared" si="0"/>
        <v>0.2916149389613077</v>
      </c>
      <c r="Q31" s="66" t="s">
        <v>106</v>
      </c>
    </row>
    <row r="32" spans="1:17" s="35" customFormat="1" ht="12.75">
      <c r="A32" s="86"/>
      <c r="B32" s="36" t="s">
        <v>103</v>
      </c>
      <c r="C32" s="43" t="s">
        <v>107</v>
      </c>
      <c r="D32" s="44" t="s">
        <v>108</v>
      </c>
      <c r="E32" s="32">
        <v>1</v>
      </c>
      <c r="F32" s="40">
        <v>5.498</v>
      </c>
      <c r="G32" s="40">
        <v>4.521</v>
      </c>
      <c r="H32" s="41">
        <v>4.43</v>
      </c>
      <c r="I32" s="39">
        <v>0</v>
      </c>
      <c r="J32" s="40">
        <v>0</v>
      </c>
      <c r="K32" s="40">
        <v>0</v>
      </c>
      <c r="L32" s="40">
        <v>0</v>
      </c>
      <c r="M32" s="28">
        <v>1</v>
      </c>
      <c r="N32" s="46">
        <v>1</v>
      </c>
      <c r="O32" s="80">
        <v>347.858</v>
      </c>
      <c r="P32" s="34">
        <f t="shared" si="0"/>
        <v>0.012735081556267212</v>
      </c>
      <c r="Q32" s="66" t="s">
        <v>106</v>
      </c>
    </row>
    <row r="33" spans="1:16" ht="12.75">
      <c r="A33" s="90">
        <v>10</v>
      </c>
      <c r="B33" s="13" t="s">
        <v>64</v>
      </c>
      <c r="C33" s="43" t="s">
        <v>66</v>
      </c>
      <c r="D33" s="3" t="s">
        <v>109</v>
      </c>
      <c r="E33" s="4">
        <v>21</v>
      </c>
      <c r="F33" s="11">
        <v>63.862</v>
      </c>
      <c r="G33" s="11">
        <v>62.706</v>
      </c>
      <c r="H33" s="12">
        <v>61.444</v>
      </c>
      <c r="I33" s="9">
        <v>2</v>
      </c>
      <c r="J33" s="11">
        <v>3.462</v>
      </c>
      <c r="K33" s="11">
        <v>3.298</v>
      </c>
      <c r="L33" s="11">
        <v>3.232</v>
      </c>
      <c r="M33" s="4">
        <v>19</v>
      </c>
      <c r="N33" s="46">
        <v>6</v>
      </c>
      <c r="O33" s="45">
        <v>70.914</v>
      </c>
      <c r="P33" s="34">
        <f t="shared" si="0"/>
        <v>0.8208816312716812</v>
      </c>
    </row>
    <row r="34" spans="1:16" ht="12.75">
      <c r="A34" s="91"/>
      <c r="B34" s="13" t="s">
        <v>76</v>
      </c>
      <c r="C34" s="43" t="s">
        <v>77</v>
      </c>
      <c r="D34" s="3" t="s">
        <v>127</v>
      </c>
      <c r="E34" s="4">
        <v>36</v>
      </c>
      <c r="F34" s="11">
        <v>213.48</v>
      </c>
      <c r="G34" s="11">
        <v>211.212</v>
      </c>
      <c r="H34" s="12">
        <v>206.959</v>
      </c>
      <c r="I34" s="9">
        <v>0</v>
      </c>
      <c r="J34" s="11">
        <v>0</v>
      </c>
      <c r="K34" s="11">
        <v>0</v>
      </c>
      <c r="L34" s="11">
        <v>0</v>
      </c>
      <c r="M34" s="4">
        <v>36</v>
      </c>
      <c r="N34" s="46">
        <v>11</v>
      </c>
      <c r="O34" s="64">
        <v>66.512</v>
      </c>
      <c r="P34" s="34">
        <f t="shared" si="0"/>
        <v>3.111603921096945</v>
      </c>
    </row>
    <row r="35" spans="1:16" ht="12.75">
      <c r="A35" s="91"/>
      <c r="B35" s="13" t="s">
        <v>65</v>
      </c>
      <c r="C35" s="43" t="s">
        <v>67</v>
      </c>
      <c r="D35" s="3" t="s">
        <v>128</v>
      </c>
      <c r="E35" s="4">
        <v>9</v>
      </c>
      <c r="F35" s="11">
        <v>56.488</v>
      </c>
      <c r="G35" s="11">
        <v>55.993</v>
      </c>
      <c r="H35" s="12">
        <v>54.866</v>
      </c>
      <c r="I35" s="9">
        <v>0</v>
      </c>
      <c r="J35" s="11">
        <v>0</v>
      </c>
      <c r="K35" s="11">
        <v>0</v>
      </c>
      <c r="L35" s="11">
        <v>0</v>
      </c>
      <c r="M35" s="4">
        <v>9</v>
      </c>
      <c r="N35" s="46">
        <v>7</v>
      </c>
      <c r="O35" s="15">
        <v>15.874</v>
      </c>
      <c r="P35" s="34">
        <f t="shared" si="0"/>
        <v>3.456343706690185</v>
      </c>
    </row>
    <row r="36" spans="1:16" ht="12.75">
      <c r="A36" s="92"/>
      <c r="B36" s="13" t="s">
        <v>78</v>
      </c>
      <c r="C36" s="43" t="s">
        <v>79</v>
      </c>
      <c r="D36" s="3" t="s">
        <v>80</v>
      </c>
      <c r="E36" s="4">
        <v>7</v>
      </c>
      <c r="F36" s="11">
        <v>83.891</v>
      </c>
      <c r="G36" s="11">
        <v>83.259</v>
      </c>
      <c r="H36" s="12">
        <v>82.871</v>
      </c>
      <c r="I36" s="9">
        <v>0</v>
      </c>
      <c r="J36" s="11">
        <v>0</v>
      </c>
      <c r="K36" s="11">
        <v>0</v>
      </c>
      <c r="L36" s="11">
        <v>0</v>
      </c>
      <c r="M36" s="4">
        <v>5</v>
      </c>
      <c r="N36" s="46">
        <v>5</v>
      </c>
      <c r="O36" s="15">
        <v>59.317</v>
      </c>
      <c r="P36" s="34">
        <f t="shared" si="0"/>
        <v>1.397086838511725</v>
      </c>
    </row>
    <row r="37" spans="1:16" ht="12.75">
      <c r="A37" s="90">
        <v>13</v>
      </c>
      <c r="B37" s="13" t="s">
        <v>114</v>
      </c>
      <c r="C37" s="43" t="s">
        <v>115</v>
      </c>
      <c r="D37" s="3" t="s">
        <v>116</v>
      </c>
      <c r="E37" s="4">
        <v>0</v>
      </c>
      <c r="F37" s="11">
        <v>0</v>
      </c>
      <c r="G37" s="11">
        <v>0</v>
      </c>
      <c r="H37" s="12">
        <v>0</v>
      </c>
      <c r="I37" s="9">
        <v>0</v>
      </c>
      <c r="J37" s="11">
        <v>0</v>
      </c>
      <c r="K37" s="11">
        <v>0</v>
      </c>
      <c r="L37" s="11">
        <v>0</v>
      </c>
      <c r="M37" s="4">
        <v>0</v>
      </c>
      <c r="N37" s="46">
        <v>0</v>
      </c>
      <c r="O37" s="15">
        <v>125.481</v>
      </c>
      <c r="P37" s="34">
        <f t="shared" si="0"/>
        <v>0</v>
      </c>
    </row>
    <row r="38" spans="1:16" ht="12.75">
      <c r="A38" s="92"/>
      <c r="B38" s="114" t="s">
        <v>120</v>
      </c>
      <c r="C38" s="119" t="s">
        <v>119</v>
      </c>
      <c r="D38" s="120" t="s">
        <v>116</v>
      </c>
      <c r="E38" s="111">
        <v>0</v>
      </c>
      <c r="F38" s="115">
        <v>0</v>
      </c>
      <c r="G38" s="115">
        <v>0</v>
      </c>
      <c r="H38" s="116">
        <v>0</v>
      </c>
      <c r="I38" s="117">
        <v>0</v>
      </c>
      <c r="J38" s="115">
        <v>0</v>
      </c>
      <c r="K38" s="115">
        <v>0</v>
      </c>
      <c r="L38" s="115">
        <v>0</v>
      </c>
      <c r="M38" s="111">
        <v>0</v>
      </c>
      <c r="N38" s="111">
        <v>0</v>
      </c>
      <c r="O38" s="80">
        <v>285.284</v>
      </c>
      <c r="P38" s="113">
        <f t="shared" si="0"/>
        <v>0</v>
      </c>
    </row>
    <row r="39" spans="1:16" ht="12.75">
      <c r="A39" s="5"/>
      <c r="B39" s="13"/>
      <c r="C39" s="5"/>
      <c r="D39" s="3"/>
      <c r="E39" s="78">
        <f>SUM(E3:E38)</f>
        <v>1013</v>
      </c>
      <c r="F39" s="11"/>
      <c r="G39" s="11"/>
      <c r="H39" s="12"/>
      <c r="I39" s="9"/>
      <c r="J39" s="11"/>
      <c r="K39" s="11"/>
      <c r="L39" s="11"/>
      <c r="M39" s="4"/>
      <c r="N39" s="32"/>
      <c r="O39" s="15"/>
      <c r="P39" s="6"/>
    </row>
    <row r="45" ht="12.75">
      <c r="G45" s="26"/>
    </row>
    <row r="47" spans="7:8" ht="12.75">
      <c r="G47" s="22"/>
      <c r="H47" s="22"/>
    </row>
    <row r="48" spans="8:10" ht="12.75">
      <c r="H48" s="23"/>
      <c r="J48" s="23"/>
    </row>
    <row r="51" ht="12.75">
      <c r="H51" s="22"/>
    </row>
    <row r="52" ht="12.75">
      <c r="K52" s="22"/>
    </row>
    <row r="53" ht="12.75">
      <c r="H53" s="22"/>
    </row>
    <row r="54" spans="8:10" ht="12.75">
      <c r="H54" s="22"/>
      <c r="I54" s="22"/>
      <c r="J54" s="23"/>
    </row>
  </sheetData>
  <sheetProtection/>
  <mergeCells count="11">
    <mergeCell ref="A37:A38"/>
    <mergeCell ref="A23:A25"/>
    <mergeCell ref="A29:A32"/>
    <mergeCell ref="A7:A12"/>
    <mergeCell ref="A33:A36"/>
    <mergeCell ref="A26:A28"/>
    <mergeCell ref="E1:H1"/>
    <mergeCell ref="I1:L1"/>
    <mergeCell ref="A4:A6"/>
    <mergeCell ref="A18:A22"/>
    <mergeCell ref="A13:A17"/>
  </mergeCells>
  <printOptions/>
  <pageMargins left="0.75" right="0.75" top="1" bottom="1" header="0.5" footer="0.5"/>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5" sqref="A5"/>
    </sheetView>
  </sheetViews>
  <sheetFormatPr defaultColWidth="9.140625" defaultRowHeight="12.75"/>
  <sheetData>
    <row r="1" spans="1:7" ht="39" customHeight="1">
      <c r="A1" s="101" t="s">
        <v>10</v>
      </c>
      <c r="B1" s="101"/>
      <c r="C1" s="101"/>
      <c r="D1" s="101"/>
      <c r="E1" s="101"/>
      <c r="F1" s="101"/>
      <c r="G1" s="101"/>
    </row>
    <row r="2" spans="1:7" ht="40.5" customHeight="1">
      <c r="A2" s="101" t="s">
        <v>11</v>
      </c>
      <c r="B2" s="101"/>
      <c r="C2" s="101"/>
      <c r="D2" s="101"/>
      <c r="E2" s="101"/>
      <c r="F2" s="101"/>
      <c r="G2" s="101"/>
    </row>
    <row r="3" spans="1:7" ht="24.75" customHeight="1">
      <c r="A3" s="101" t="s">
        <v>12</v>
      </c>
      <c r="B3" s="101"/>
      <c r="C3" s="101"/>
      <c r="D3" s="101"/>
      <c r="E3" s="101"/>
      <c r="F3" s="101"/>
      <c r="G3" s="101"/>
    </row>
    <row r="4" spans="1:7" ht="27" customHeight="1">
      <c r="A4" s="101" t="s">
        <v>141</v>
      </c>
      <c r="B4" s="101"/>
      <c r="C4" s="101"/>
      <c r="D4" s="101"/>
      <c r="E4" s="101"/>
      <c r="F4" s="101"/>
      <c r="G4" s="101"/>
    </row>
    <row r="5" ht="13.5" customHeight="1">
      <c r="A5" t="s">
        <v>13</v>
      </c>
    </row>
    <row r="6" ht="12.75">
      <c r="A6" t="s">
        <v>14</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3" sqref="A3:A4"/>
    </sheetView>
  </sheetViews>
  <sheetFormatPr defaultColWidth="9.140625" defaultRowHeight="12.75"/>
  <cols>
    <col min="1" max="1" width="9.140625" style="0" customWidth="1"/>
    <col min="2" max="2" width="12.140625" style="0" customWidth="1"/>
    <col min="3" max="3" width="29.57421875" style="0" customWidth="1"/>
    <col min="4" max="4" width="14.00390625" style="0" customWidth="1"/>
    <col min="5" max="5" width="9.421875" style="0" customWidth="1"/>
    <col min="6" max="6" width="10.140625" style="0" customWidth="1"/>
    <col min="7" max="7" width="12.00390625" style="0" customWidth="1"/>
    <col min="8" max="8" width="11.8515625" style="0" customWidth="1"/>
    <col min="9" max="9" width="11.421875" style="0" customWidth="1"/>
    <col min="10" max="10" width="14.421875" style="0" customWidth="1"/>
    <col min="11" max="11" width="11.140625" style="0" customWidth="1"/>
    <col min="12" max="12" width="21.00390625" style="0" customWidth="1"/>
  </cols>
  <sheetData>
    <row r="1" spans="1:8" ht="12.75">
      <c r="A1" s="69"/>
      <c r="B1" s="69"/>
      <c r="C1" s="69"/>
      <c r="D1" s="122"/>
      <c r="E1" s="67" t="s">
        <v>19</v>
      </c>
      <c r="F1" s="68"/>
      <c r="G1" s="68"/>
      <c r="H1" s="68"/>
    </row>
    <row r="2" spans="1:11" ht="38.25">
      <c r="A2" s="2" t="s">
        <v>0</v>
      </c>
      <c r="B2" s="2" t="s">
        <v>1</v>
      </c>
      <c r="C2" s="2" t="s">
        <v>2</v>
      </c>
      <c r="D2" s="2" t="s">
        <v>16</v>
      </c>
      <c r="E2" s="2" t="s">
        <v>20</v>
      </c>
      <c r="F2" s="2" t="s">
        <v>4</v>
      </c>
      <c r="G2" s="2" t="s">
        <v>5</v>
      </c>
      <c r="H2" s="2" t="s">
        <v>6</v>
      </c>
      <c r="I2" s="2" t="s">
        <v>18</v>
      </c>
      <c r="J2" s="2" t="s">
        <v>51</v>
      </c>
      <c r="K2" s="2" t="s">
        <v>17</v>
      </c>
    </row>
    <row r="3" spans="1:11" ht="12.75">
      <c r="A3" s="102">
        <v>2</v>
      </c>
      <c r="B3" s="17" t="s">
        <v>23</v>
      </c>
      <c r="C3" s="21" t="s">
        <v>24</v>
      </c>
      <c r="D3" s="18">
        <v>42860</v>
      </c>
      <c r="E3" s="49">
        <v>208</v>
      </c>
      <c r="F3" s="50">
        <v>218.98</v>
      </c>
      <c r="G3" s="50">
        <v>184.62</v>
      </c>
      <c r="H3" s="50">
        <v>149.59</v>
      </c>
      <c r="I3" s="82">
        <v>286.061</v>
      </c>
      <c r="J3" s="19" t="s">
        <v>124</v>
      </c>
      <c r="K3" s="24">
        <v>0.5229</v>
      </c>
    </row>
    <row r="4" spans="1:11" ht="12.75">
      <c r="A4" s="103"/>
      <c r="B4" s="17" t="s">
        <v>39</v>
      </c>
      <c r="C4" s="21" t="s">
        <v>40</v>
      </c>
      <c r="D4" s="18">
        <v>42970</v>
      </c>
      <c r="E4" s="48">
        <v>12</v>
      </c>
      <c r="F4" s="50">
        <v>73.34</v>
      </c>
      <c r="G4" s="50">
        <v>61.12</v>
      </c>
      <c r="H4" s="50">
        <v>39.56</v>
      </c>
      <c r="I4" s="83">
        <v>437.081</v>
      </c>
      <c r="J4" s="19" t="s">
        <v>140</v>
      </c>
      <c r="K4" s="24">
        <v>0.0905</v>
      </c>
    </row>
    <row r="5" spans="1:11" ht="12.75">
      <c r="A5" s="102">
        <v>3</v>
      </c>
      <c r="B5" s="17" t="s">
        <v>26</v>
      </c>
      <c r="C5" s="21" t="s">
        <v>27</v>
      </c>
      <c r="D5" s="18" t="s">
        <v>28</v>
      </c>
      <c r="E5" s="48">
        <v>3</v>
      </c>
      <c r="F5" s="50">
        <v>3.34</v>
      </c>
      <c r="G5" s="50">
        <v>3.01</v>
      </c>
      <c r="H5" s="50">
        <v>1.81</v>
      </c>
      <c r="I5" s="82">
        <v>261.25</v>
      </c>
      <c r="J5" s="19" t="s">
        <v>50</v>
      </c>
      <c r="K5" s="24">
        <v>0.0069</v>
      </c>
    </row>
    <row r="6" spans="1:11" ht="12.75">
      <c r="A6" s="104"/>
      <c r="B6" s="27" t="s">
        <v>71</v>
      </c>
      <c r="C6" s="28" t="s">
        <v>72</v>
      </c>
      <c r="D6" s="27" t="s">
        <v>73</v>
      </c>
      <c r="E6" s="48">
        <v>0</v>
      </c>
      <c r="F6" s="19" t="s">
        <v>50</v>
      </c>
      <c r="G6" s="19" t="s">
        <v>50</v>
      </c>
      <c r="H6" s="19" t="s">
        <v>50</v>
      </c>
      <c r="I6" s="82">
        <v>261.25</v>
      </c>
      <c r="J6" s="19" t="s">
        <v>50</v>
      </c>
      <c r="K6" s="24">
        <v>0</v>
      </c>
    </row>
    <row r="7" spans="1:11" ht="12.75">
      <c r="A7" s="103"/>
      <c r="B7" s="17" t="s">
        <v>36</v>
      </c>
      <c r="C7" s="21" t="s">
        <v>37</v>
      </c>
      <c r="D7" s="18">
        <v>42975</v>
      </c>
      <c r="E7" s="48">
        <v>7</v>
      </c>
      <c r="F7" s="50">
        <v>176.64</v>
      </c>
      <c r="G7" s="50">
        <v>142.62</v>
      </c>
      <c r="H7" s="50">
        <v>139.68</v>
      </c>
      <c r="I7" s="82">
        <v>301.218</v>
      </c>
      <c r="J7" s="19" t="s">
        <v>134</v>
      </c>
      <c r="K7" s="24">
        <v>0.4637</v>
      </c>
    </row>
    <row r="8" spans="1:11" ht="12.75">
      <c r="A8" s="102">
        <v>5</v>
      </c>
      <c r="B8" s="17" t="s">
        <v>22</v>
      </c>
      <c r="C8" s="21" t="s">
        <v>21</v>
      </c>
      <c r="D8" s="18" t="s">
        <v>25</v>
      </c>
      <c r="E8" s="51">
        <v>26</v>
      </c>
      <c r="F8" s="50">
        <v>328.6</v>
      </c>
      <c r="G8" s="50">
        <v>326.27</v>
      </c>
      <c r="H8" s="50">
        <v>319.75</v>
      </c>
      <c r="I8" s="82">
        <v>203.111</v>
      </c>
      <c r="J8" s="19" t="s">
        <v>135</v>
      </c>
      <c r="K8" s="24">
        <v>1.5743</v>
      </c>
    </row>
    <row r="9" spans="1:11" ht="12.75">
      <c r="A9" s="104"/>
      <c r="B9" s="13" t="s">
        <v>52</v>
      </c>
      <c r="C9" s="21" t="s">
        <v>29</v>
      </c>
      <c r="D9" s="18" t="s">
        <v>25</v>
      </c>
      <c r="E9" s="51">
        <v>5</v>
      </c>
      <c r="F9" s="50">
        <v>37.5</v>
      </c>
      <c r="G9" s="50">
        <v>37.06</v>
      </c>
      <c r="H9" s="50">
        <v>36.32</v>
      </c>
      <c r="I9" s="82">
        <v>57.434</v>
      </c>
      <c r="J9" s="19" t="s">
        <v>50</v>
      </c>
      <c r="K9" s="24">
        <v>0.6324</v>
      </c>
    </row>
    <row r="10" spans="1:11" ht="12.75">
      <c r="A10" s="103"/>
      <c r="B10" s="13" t="s">
        <v>53</v>
      </c>
      <c r="C10" s="52" t="s">
        <v>46</v>
      </c>
      <c r="D10" s="27" t="s">
        <v>47</v>
      </c>
      <c r="E10" s="70">
        <v>2</v>
      </c>
      <c r="F10" s="50">
        <v>8.25</v>
      </c>
      <c r="G10" s="50">
        <v>8.11</v>
      </c>
      <c r="H10" s="50">
        <v>7.95</v>
      </c>
      <c r="I10" s="82">
        <v>57.434</v>
      </c>
      <c r="J10" s="19" t="s">
        <v>50</v>
      </c>
      <c r="K10" s="24">
        <v>0.1384</v>
      </c>
    </row>
    <row r="11" spans="1:11" ht="12.75">
      <c r="A11" s="102">
        <v>6</v>
      </c>
      <c r="B11" s="13" t="s">
        <v>30</v>
      </c>
      <c r="C11" s="21" t="s">
        <v>31</v>
      </c>
      <c r="D11" s="18" t="s">
        <v>28</v>
      </c>
      <c r="E11" s="48">
        <v>0</v>
      </c>
      <c r="F11" s="50">
        <v>0</v>
      </c>
      <c r="G11" s="50">
        <v>0</v>
      </c>
      <c r="H11" s="50">
        <v>0</v>
      </c>
      <c r="I11" s="82">
        <v>638.395</v>
      </c>
      <c r="J11" s="19" t="s">
        <v>50</v>
      </c>
      <c r="K11" s="24">
        <v>0</v>
      </c>
    </row>
    <row r="12" spans="1:11" ht="12.75">
      <c r="A12" s="103"/>
      <c r="B12" s="13" t="s">
        <v>30</v>
      </c>
      <c r="C12" s="21" t="s">
        <v>38</v>
      </c>
      <c r="D12" s="17" t="s">
        <v>43</v>
      </c>
      <c r="E12" s="48">
        <v>5</v>
      </c>
      <c r="F12" s="50">
        <v>1212.77</v>
      </c>
      <c r="G12" s="50">
        <v>1149.49</v>
      </c>
      <c r="H12" s="50">
        <v>1126.5</v>
      </c>
      <c r="I12" s="82">
        <v>638.395</v>
      </c>
      <c r="J12" s="19" t="s">
        <v>136</v>
      </c>
      <c r="K12" s="24">
        <v>1.7646</v>
      </c>
    </row>
    <row r="13" spans="1:11" ht="12.75">
      <c r="A13" s="102">
        <v>7</v>
      </c>
      <c r="B13" s="13" t="s">
        <v>56</v>
      </c>
      <c r="C13" s="21" t="s">
        <v>32</v>
      </c>
      <c r="D13" s="14">
        <v>42412</v>
      </c>
      <c r="E13" s="48">
        <v>3</v>
      </c>
      <c r="F13" s="50">
        <v>29.41</v>
      </c>
      <c r="G13" s="50">
        <v>29.39</v>
      </c>
      <c r="H13" s="50">
        <v>28.8</v>
      </c>
      <c r="I13" s="82">
        <v>71.215</v>
      </c>
      <c r="J13" s="19" t="s">
        <v>50</v>
      </c>
      <c r="K13" s="24">
        <v>0.4044</v>
      </c>
    </row>
    <row r="14" spans="1:11" ht="12.75">
      <c r="A14" s="103"/>
      <c r="B14" s="13" t="s">
        <v>57</v>
      </c>
      <c r="C14" s="21" t="s">
        <v>44</v>
      </c>
      <c r="D14" s="27" t="s">
        <v>45</v>
      </c>
      <c r="E14" s="48">
        <v>1</v>
      </c>
      <c r="F14" s="50">
        <v>21.4680114</v>
      </c>
      <c r="G14" s="50">
        <v>21.4680114</v>
      </c>
      <c r="H14" s="50">
        <v>21.02791717</v>
      </c>
      <c r="I14" s="82">
        <v>71.215</v>
      </c>
      <c r="J14" s="19" t="s">
        <v>50</v>
      </c>
      <c r="K14" s="24">
        <v>0.2953</v>
      </c>
    </row>
    <row r="15" spans="1:11" ht="12.75">
      <c r="A15" s="102">
        <v>8</v>
      </c>
      <c r="B15" s="5" t="s">
        <v>117</v>
      </c>
      <c r="C15" s="5" t="s">
        <v>42</v>
      </c>
      <c r="D15" s="14">
        <v>42975</v>
      </c>
      <c r="E15" s="48">
        <v>6</v>
      </c>
      <c r="F15" s="50">
        <v>16.89</v>
      </c>
      <c r="G15" s="50">
        <v>16.06</v>
      </c>
      <c r="H15" s="50">
        <v>15.74</v>
      </c>
      <c r="I15" s="45">
        <v>22.233</v>
      </c>
      <c r="J15" s="19" t="s">
        <v>50</v>
      </c>
      <c r="K15" s="24">
        <v>0.708</v>
      </c>
    </row>
    <row r="16" spans="1:12" ht="12.75">
      <c r="A16" s="103"/>
      <c r="B16" s="36" t="s">
        <v>118</v>
      </c>
      <c r="C16" s="43" t="s">
        <v>68</v>
      </c>
      <c r="D16" s="44" t="s">
        <v>113</v>
      </c>
      <c r="E16" s="71">
        <v>0</v>
      </c>
      <c r="F16" s="19" t="s">
        <v>50</v>
      </c>
      <c r="G16" s="19" t="s">
        <v>50</v>
      </c>
      <c r="H16" s="19" t="s">
        <v>50</v>
      </c>
      <c r="I16" s="80">
        <v>77.328</v>
      </c>
      <c r="J16" s="19" t="s">
        <v>50</v>
      </c>
      <c r="K16" s="24">
        <v>0</v>
      </c>
      <c r="L16" s="81" t="s">
        <v>106</v>
      </c>
    </row>
    <row r="17" spans="1:11" ht="12.75">
      <c r="A17" s="90">
        <v>10</v>
      </c>
      <c r="B17" s="13" t="s">
        <v>64</v>
      </c>
      <c r="C17" s="43" t="s">
        <v>66</v>
      </c>
      <c r="D17" s="3" t="s">
        <v>109</v>
      </c>
      <c r="E17" s="48">
        <v>0</v>
      </c>
      <c r="F17" s="19" t="s">
        <v>50</v>
      </c>
      <c r="G17" s="19" t="s">
        <v>50</v>
      </c>
      <c r="H17" s="19" t="s">
        <v>50</v>
      </c>
      <c r="I17" s="45">
        <v>70.914</v>
      </c>
      <c r="J17" s="19" t="s">
        <v>50</v>
      </c>
      <c r="K17" s="24">
        <v>0</v>
      </c>
    </row>
    <row r="18" spans="1:11" ht="12.75">
      <c r="A18" s="92"/>
      <c r="B18" s="13" t="s">
        <v>65</v>
      </c>
      <c r="C18" s="43" t="s">
        <v>67</v>
      </c>
      <c r="D18" s="3" t="s">
        <v>128</v>
      </c>
      <c r="E18" s="48">
        <v>0</v>
      </c>
      <c r="F18" s="19" t="s">
        <v>50</v>
      </c>
      <c r="G18" s="19" t="s">
        <v>50</v>
      </c>
      <c r="H18" s="19" t="s">
        <v>50</v>
      </c>
      <c r="I18" s="15">
        <v>15.874</v>
      </c>
      <c r="J18" s="19" t="s">
        <v>50</v>
      </c>
      <c r="K18" s="24">
        <v>0</v>
      </c>
    </row>
    <row r="23" ht="12.75">
      <c r="G23" s="35"/>
    </row>
  </sheetData>
  <sheetProtection/>
  <mergeCells count="7">
    <mergeCell ref="A17:A18"/>
    <mergeCell ref="A15:A16"/>
    <mergeCell ref="A3:A4"/>
    <mergeCell ref="A5:A7"/>
    <mergeCell ref="A8:A10"/>
    <mergeCell ref="A11:A12"/>
    <mergeCell ref="A13:A14"/>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ifrim cristina</cp:lastModifiedBy>
  <cp:lastPrinted>2018-05-03T12:33:02Z</cp:lastPrinted>
  <dcterms:created xsi:type="dcterms:W3CDTF">2016-06-29T09:37:39Z</dcterms:created>
  <dcterms:modified xsi:type="dcterms:W3CDTF">2018-07-03T13:14:27Z</dcterms:modified>
  <cp:category/>
  <cp:version/>
  <cp:contentType/>
  <cp:contentStatus/>
</cp:coreProperties>
</file>