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cristinai\Desktop\"/>
    </mc:Choice>
  </mc:AlternateContent>
  <xr:revisionPtr revIDLastSave="0" documentId="13_ncr:1_{D383103E-C4E1-4B7F-8344-475AB72FFDF4}" xr6:coauthVersionLast="47" xr6:coauthVersionMax="47" xr10:uidLastSave="{00000000-0000-0000-0000-000000000000}"/>
  <bookViews>
    <workbookView xWindow="28680" yWindow="-120" windowWidth="29040" windowHeight="17640" tabRatio="500" xr2:uid="{00000000-000D-0000-FFFF-FFFF00000000}"/>
  </bookViews>
  <sheets>
    <sheet name="Luna Iunie 2023" sheetId="1" r:id="rId1"/>
    <sheet name="Dict explicativ" sheetId="2" r:id="rId2"/>
    <sheet name="CONTRACTE SEMNATE" sheetId="3" r:id="rId3"/>
  </sheets>
  <calcPr calcId="191029"/>
</workbook>
</file>

<file path=xl/calcChain.xml><?xml version="1.0" encoding="utf-8"?>
<calcChain xmlns="http://schemas.openxmlformats.org/spreadsheetml/2006/main">
  <c r="L5" i="3" l="1"/>
  <c r="L48" i="3"/>
  <c r="P5" i="1"/>
  <c r="L45" i="3"/>
  <c r="P54" i="1"/>
  <c r="P51" i="1"/>
  <c r="L47" i="3"/>
  <c r="P6" i="1"/>
  <c r="L9" i="3"/>
  <c r="P53" i="1"/>
  <c r="L46" i="3"/>
  <c r="L55" i="3"/>
  <c r="L18" i="3"/>
  <c r="L15" i="3"/>
  <c r="L7" i="3"/>
  <c r="L21" i="3"/>
  <c r="L4" i="3"/>
  <c r="L51" i="3"/>
  <c r="L59" i="3"/>
  <c r="L14" i="3"/>
  <c r="P11" i="1"/>
  <c r="L8" i="3"/>
  <c r="L6" i="3"/>
  <c r="L10" i="3"/>
  <c r="L11" i="3"/>
  <c r="L12" i="3"/>
  <c r="L13" i="3"/>
  <c r="L16" i="3"/>
  <c r="L17" i="3"/>
  <c r="L19" i="3"/>
  <c r="L20" i="3"/>
  <c r="L22" i="3"/>
  <c r="L23" i="3"/>
  <c r="L24" i="3"/>
  <c r="L25" i="3"/>
  <c r="L26" i="3"/>
  <c r="L27" i="3"/>
  <c r="L28" i="3"/>
  <c r="L29" i="3"/>
  <c r="L30" i="3"/>
  <c r="L31" i="3"/>
  <c r="L32" i="3"/>
  <c r="L33" i="3"/>
  <c r="L34" i="3"/>
  <c r="L35" i="3"/>
  <c r="L36" i="3"/>
  <c r="L37" i="3"/>
  <c r="L38" i="3"/>
  <c r="L39" i="3"/>
  <c r="L40" i="3"/>
  <c r="L41" i="3"/>
  <c r="L42" i="3"/>
  <c r="L43" i="3"/>
  <c r="L44" i="3"/>
  <c r="L49" i="3"/>
  <c r="L50" i="3"/>
  <c r="L52" i="3"/>
  <c r="L53" i="3"/>
  <c r="L54" i="3"/>
  <c r="L58" i="3"/>
  <c r="P4" i="1"/>
  <c r="P7" i="1"/>
  <c r="P8" i="1"/>
  <c r="P9" i="1"/>
  <c r="P10"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2" i="1"/>
  <c r="P55" i="1"/>
  <c r="P56" i="1"/>
  <c r="P57" i="1"/>
  <c r="P58" i="1"/>
  <c r="P59" i="1"/>
  <c r="P60" i="1"/>
  <c r="P61" i="1"/>
  <c r="P62" i="1"/>
  <c r="P63" i="1"/>
</calcChain>
</file>

<file path=xl/sharedStrings.xml><?xml version="1.0" encoding="utf-8"?>
<sst xmlns="http://schemas.openxmlformats.org/spreadsheetml/2006/main" count="421" uniqueCount="218">
  <si>
    <t>PROIECTE DEPUSE</t>
  </si>
  <si>
    <t>PROIECTE RESPINSE si RETRASE</t>
  </si>
  <si>
    <t>Axa prioritara</t>
  </si>
  <si>
    <t>Prioritatea de investitii</t>
  </si>
  <si>
    <t>Nr. Apel</t>
  </si>
  <si>
    <t>Data inchidere apel, ZZ.LL.AA</t>
  </si>
  <si>
    <t>Nr. proiecte depuse</t>
  </si>
  <si>
    <t>valoare totala, Mil LEI</t>
  </si>
  <si>
    <t>valoare eligibila, Mil LEI</t>
  </si>
  <si>
    <t>valoare solicitata, 
Mil LEI</t>
  </si>
  <si>
    <t>Din care nr. Proiecte respinse si retrase</t>
  </si>
  <si>
    <t>valoare totala,  
Mil LEI</t>
  </si>
  <si>
    <t>valoare solicitata, Mil LEI</t>
  </si>
  <si>
    <t>Nr. proiecte in selectie</t>
  </si>
  <si>
    <t>Din care conforme si eligibile</t>
  </si>
  <si>
    <t>Alocare apel/regiuneMil LEI</t>
  </si>
  <si>
    <t>% acoperire alocare apel/regiune</t>
  </si>
  <si>
    <t>1.1-1.2</t>
  </si>
  <si>
    <t>POR/2019/1/1.1/OS 1.2/1</t>
  </si>
  <si>
    <t>30.09.2020 12:00:00</t>
  </si>
  <si>
    <t>1.1.A.1</t>
  </si>
  <si>
    <t>POR/2018/1/1.1.A./1</t>
  </si>
  <si>
    <t>20.04.2019 12:00:00</t>
  </si>
  <si>
    <t>1.1.A.2</t>
  </si>
  <si>
    <t>POR/2020/1/1.1.A./2</t>
  </si>
  <si>
    <t>30.10.2020 12:00:00</t>
  </si>
  <si>
    <t>1.1.B</t>
  </si>
  <si>
    <t>POR/2018/1/1.1.B./1</t>
  </si>
  <si>
    <t>13.04.2019 12:00:00</t>
  </si>
  <si>
    <t>POR/2017/1/1.1.C./1</t>
  </si>
  <si>
    <t>25.08.2018 10:00:00</t>
  </si>
  <si>
    <t>2.1.A.1</t>
  </si>
  <si>
    <t>POR/2016/2/2.1/A/1</t>
  </si>
  <si>
    <t>04.05.2017 12:00:00</t>
  </si>
  <si>
    <t>2.1.A.2</t>
  </si>
  <si>
    <t>POR/2019/2/2.1/A/2</t>
  </si>
  <si>
    <t>08.11.2019 12:00:00</t>
  </si>
  <si>
    <t>2.1.B</t>
  </si>
  <si>
    <t>POR/2017/2/2.1/B/1</t>
  </si>
  <si>
    <t>09.07.2018 12:00:00</t>
  </si>
  <si>
    <t>2.2.1</t>
  </si>
  <si>
    <t>POR/2016/2/2.2/1</t>
  </si>
  <si>
    <t>30.08.2017 12:00:00</t>
  </si>
  <si>
    <t>2.2.2</t>
  </si>
  <si>
    <t>POR/694/2/2 PI 2.2-IMM-Relansare</t>
  </si>
  <si>
    <t>24.03.2020 12:00:00</t>
  </si>
  <si>
    <t>3.1.A.1</t>
  </si>
  <si>
    <t>POR/2016/3/3.1/A/1</t>
  </si>
  <si>
    <t>16.11.2016 10:00:00</t>
  </si>
  <si>
    <t>3.1.A.2</t>
  </si>
  <si>
    <t>POR/2017/3/3.1/A/2</t>
  </si>
  <si>
    <t>28.02.2018 10:00:00</t>
  </si>
  <si>
    <t>3.1.A.3</t>
  </si>
  <si>
    <t>POR/2020/3/3.1/A/3</t>
  </si>
  <si>
    <t>17.08.2020 10:00:00</t>
  </si>
  <si>
    <t>3.1.A_Sist-Fotov</t>
  </si>
  <si>
    <t>POR/2019/3/3.1/A/SISTEME FOTOVOLTAICE/1/7REGIUNI</t>
  </si>
  <si>
    <t>14.09.2019 10:00:00</t>
  </si>
  <si>
    <t>3.1.B.1</t>
  </si>
  <si>
    <t>POR/2016/3/3.1/B/1</t>
  </si>
  <si>
    <t>04.10.2017 10:00:00</t>
  </si>
  <si>
    <t>09.09.2020 10:00:00</t>
  </si>
  <si>
    <t>3.1.C</t>
  </si>
  <si>
    <t xml:space="preserve">POR/2018/3/3.1/C/1/7 REGIUNI </t>
  </si>
  <si>
    <t>18.10.2018 10:00:00</t>
  </si>
  <si>
    <t>POR/2017/3/3.2/1</t>
  </si>
  <si>
    <t>21.06.2018 12:00:00</t>
  </si>
  <si>
    <t>3.2.SUERD</t>
  </si>
  <si>
    <t>POR/2017/3/3.2/1/SUERD</t>
  </si>
  <si>
    <t>21.05.2018 12:00:00</t>
  </si>
  <si>
    <t>POR/2017/4/4.1/1</t>
  </si>
  <si>
    <t>29.03.2019 12:00:00</t>
  </si>
  <si>
    <t>POR/2017/4/4.2/1</t>
  </si>
  <si>
    <t>POR/2017/4/4.3/1</t>
  </si>
  <si>
    <t>4.4-4.4</t>
  </si>
  <si>
    <t xml:space="preserve">POR/4/2017/4/4.4/4.4/1 </t>
  </si>
  <si>
    <t>4.4-4.5</t>
  </si>
  <si>
    <t>POR/2017/4/4.4/4.5/1</t>
  </si>
  <si>
    <t>POR/2016/5/5.1/1</t>
  </si>
  <si>
    <t>25.11.2016 14:00:00</t>
  </si>
  <si>
    <t>5.1-nefin</t>
  </si>
  <si>
    <t>POR/2018/5/5.1/7REGIUNI/NEFINALIZATE</t>
  </si>
  <si>
    <t>16.07.2018 12:00:00</t>
  </si>
  <si>
    <t>5.2.1</t>
  </si>
  <si>
    <t>POR/2016/5/5.2/1</t>
  </si>
  <si>
    <t>25.11.2016 12:00:00</t>
  </si>
  <si>
    <t>5.2.2</t>
  </si>
  <si>
    <t>POR/2017/5/5.2/2</t>
  </si>
  <si>
    <t>15.10.2017 12:00:00</t>
  </si>
  <si>
    <t>5.2.SUERD</t>
  </si>
  <si>
    <t>POR/2017/5/5.2/SUERD/1</t>
  </si>
  <si>
    <t>28.12.2017 16:00:00</t>
  </si>
  <si>
    <t>6.1-nefin-National</t>
  </si>
  <si>
    <t>POR 2018/6/6.1/6 NEFINALIZATE -NATIONAL</t>
  </si>
  <si>
    <t>17.09.2018 15:00:00</t>
  </si>
  <si>
    <t>6.1.1</t>
  </si>
  <si>
    <t>POR/2016/6/6.1/1</t>
  </si>
  <si>
    <t>6.1.2</t>
  </si>
  <si>
    <t>POR/2017/6/6.1/2</t>
  </si>
  <si>
    <t>13.07.2017 15:00:00</t>
  </si>
  <si>
    <t>7.1.1</t>
  </si>
  <si>
    <t>POR/2016/7/7.1/1</t>
  </si>
  <si>
    <t>05.12.2016 16:30:00</t>
  </si>
  <si>
    <t>7.1.2</t>
  </si>
  <si>
    <t>POR/2017/7/7.1/2</t>
  </si>
  <si>
    <t>21.10.2017 12:00:00</t>
  </si>
  <si>
    <t>7.1.SUERD</t>
  </si>
  <si>
    <t>POR/2017/7/7.1/SUERD/1</t>
  </si>
  <si>
    <t>11.01.2018 10:00:00</t>
  </si>
  <si>
    <t>8.1-8.1.A</t>
  </si>
  <si>
    <t>21.12.2018 12:00:00</t>
  </si>
  <si>
    <t>8.1-8.1.A-Nefin</t>
  </si>
  <si>
    <t>07.09.2018 19:00:00</t>
  </si>
  <si>
    <t>8.1-8.2.B</t>
  </si>
  <si>
    <t>POR/2017/8/8.1/8.2.B/1</t>
  </si>
  <si>
    <t>18.04.2018 12:00:00</t>
  </si>
  <si>
    <t>8.1-8.2.B-Nefin</t>
  </si>
  <si>
    <t>8.1-8.3.A</t>
  </si>
  <si>
    <t>POR/2017/8/8.1/8.3/A/1</t>
  </si>
  <si>
    <t>04.09.2017 12:00:00</t>
  </si>
  <si>
    <t>8.1-8.3.B</t>
  </si>
  <si>
    <t>POR/2017/8/8.1/8.3/B/1</t>
  </si>
  <si>
    <t>20.04.2018 12:00:00</t>
  </si>
  <si>
    <t>8.1.-8.3.C.1</t>
  </si>
  <si>
    <t>POR/2017/8/8.1/8.3/C</t>
  </si>
  <si>
    <t>30.03.2018 12:00:00</t>
  </si>
  <si>
    <t>8.1.-8.3.C.2</t>
  </si>
  <si>
    <t>P.O.R.2019/8/8.1/8.3/C</t>
  </si>
  <si>
    <t>01.07.2019 12:00:00</t>
  </si>
  <si>
    <t>8.1.B.1</t>
  </si>
  <si>
    <t>30.04.2021 12:00:00</t>
  </si>
  <si>
    <t>POR/2019/9/9.1/1/7REGIUNI</t>
  </si>
  <si>
    <t>31.08.2020 17:00:00</t>
  </si>
  <si>
    <t>POR/2019/9/9.1/1/ÎNTREPRINDERI</t>
  </si>
  <si>
    <t>10.1-10.2</t>
  </si>
  <si>
    <t>POR/2017/10/10.1/10.2/7REGIUNI</t>
  </si>
  <si>
    <t>10.07.2018 12:00:00</t>
  </si>
  <si>
    <t>10.1-10.3</t>
  </si>
  <si>
    <t xml:space="preserve">POR/2017/10/10.1/10.3/7REGIUNI </t>
  </si>
  <si>
    <t>24.07.2018 12:00:00</t>
  </si>
  <si>
    <t>10.1.A</t>
  </si>
  <si>
    <t>POR/10/2017/10/10.1a/7regiuni</t>
  </si>
  <si>
    <t>05.07.2018 14:00:00</t>
  </si>
  <si>
    <t>10.1.B</t>
  </si>
  <si>
    <t>POR/10/2017/10/10.1b/7regiuni</t>
  </si>
  <si>
    <t>POR/2018/13/13.1/1/7 REGIUNI</t>
  </si>
  <si>
    <t>01.10.2018 16:00:00</t>
  </si>
  <si>
    <t>13.1.SUERD</t>
  </si>
  <si>
    <t>POR/2018/13/13.1/1/SUERD</t>
  </si>
  <si>
    <t xml:space="preserve">POR/2019/14/14.1/14.1/1/SPITALE REGIONALE </t>
  </si>
  <si>
    <t>15.04.2020 23:00:00</t>
  </si>
  <si>
    <t>Valoare totala este formata din cofinantare UE (FEDR) la care se adauga cofinantarea de la bugetul de stat (BS), contributia beneficiarului la cheltuielile eligibile (CBCHE), precum si cheltuielile neeligibile ale proiectului</t>
  </si>
  <si>
    <t>Valoarea eligibila este formata din cofinantare UE (FEDR) la care se adauga cofinantarea de la bugetul de stat (BS), contributia beneficiarului la cheltuielile eligibile (CBCHE)</t>
  </si>
  <si>
    <t>Valoarea solicitata este formata din cofinantare UE (FEDR) si cofinantarea de la bugetul de stat (BS)</t>
  </si>
  <si>
    <t>Alocare apel este suma solicitata confom Ghidului solicitantului calculata in lei la cursul InforEuro din luna raportarii</t>
  </si>
  <si>
    <t>Valorile exprimate in milioane lei se calculeaza cu trei zecimale</t>
  </si>
  <si>
    <t>ex. 72.346.234 lei va fi 72,346 mil lei</t>
  </si>
  <si>
    <t>CONTRACTE SEMNATE</t>
  </si>
  <si>
    <t>Data inchidere apel, LL/ZZ/AA</t>
  </si>
  <si>
    <t>Nr</t>
  </si>
  <si>
    <t>valoare totala, 
Mil LEI</t>
  </si>
  <si>
    <t>valoare eligibila, 
Mil LEI</t>
  </si>
  <si>
    <t>Alocare apel/regiune Mil LEI</t>
  </si>
  <si>
    <t xml:space="preserve">Alocare suplimentara disponibila </t>
  </si>
  <si>
    <t>%</t>
  </si>
  <si>
    <t>valoare</t>
  </si>
  <si>
    <t>05.12.2016 00:00:00</t>
  </si>
  <si>
    <t>21.12.2018 00:00:00</t>
  </si>
  <si>
    <t>8.2-Ambulante</t>
  </si>
  <si>
    <t>P.O.R./2018/8/8.1/8.2/1-Ambulante</t>
  </si>
  <si>
    <t>12.12.2018 12:00:00</t>
  </si>
  <si>
    <t>05.07.2018 00:00:00</t>
  </si>
  <si>
    <t>10.1A/APC</t>
  </si>
  <si>
    <t xml:space="preserve">POR/10/2018/10/10.1a/APC/7regiuni </t>
  </si>
  <si>
    <t>31.12.2020 15:00:00</t>
  </si>
  <si>
    <t>10.1b/APC</t>
  </si>
  <si>
    <t xml:space="preserve">POR/10/2018/10/10.1b/APC/7regiuni </t>
  </si>
  <si>
    <t>1.1.C.2</t>
  </si>
  <si>
    <t>POR/2020/1/1.1.C./2</t>
  </si>
  <si>
    <t/>
  </si>
  <si>
    <t>1.1.C.1</t>
  </si>
  <si>
    <t>2.2.3</t>
  </si>
  <si>
    <t>POR/846/2/2
(2.2-IMM Apel 2020)</t>
  </si>
  <si>
    <t>3.1.B.2</t>
  </si>
  <si>
    <t>POR/2020/3/3.1/B/2</t>
  </si>
  <si>
    <t>P.O.R/2018/8/8.1/8.1.A/1/7regiuni</t>
  </si>
  <si>
    <t>POR/2018/8/8.1/1/8.2.B/7 regiuni – Nefinalizate</t>
  </si>
  <si>
    <t xml:space="preserve">POR/8/8.1/B/1/7 regiuni
</t>
  </si>
  <si>
    <t>9.1-Intreprinderi</t>
  </si>
  <si>
    <t>13.1</t>
  </si>
  <si>
    <t>14.1</t>
  </si>
  <si>
    <t>9.1</t>
  </si>
  <si>
    <t>31.12.2021 00:00:00</t>
  </si>
  <si>
    <t>POR/2018/8/8.1/1/8.1.A/7 regiuni – Nefinalizate</t>
  </si>
  <si>
    <t>8.1.B.2</t>
  </si>
  <si>
    <t>POR/8/8.1/B/2/7 regiuni</t>
  </si>
  <si>
    <t>30.11.2021 12:00:00</t>
  </si>
  <si>
    <t>30.09.2020 00:00:00</t>
  </si>
  <si>
    <t>POR/846/2/2 (2.2-IMM Apel 2020)</t>
  </si>
  <si>
    <t>30.11.2020 12:00:00</t>
  </si>
  <si>
    <t>30.04.2021 00:00:00</t>
  </si>
  <si>
    <t>POR/8/8.1/B/1/7 regiuni</t>
  </si>
  <si>
    <t>8.1.B.3</t>
  </si>
  <si>
    <t>POR/8/8.1/B/3/7 regiuni</t>
  </si>
  <si>
    <t>10.05.2022 00:00:00</t>
  </si>
  <si>
    <t>15.05.2021 12:00:00</t>
  </si>
  <si>
    <t>1.1-1.2.2</t>
  </si>
  <si>
    <t>POR/2022/1/1.1/OS 1.2/2 – PROOF OF CONCEPT</t>
  </si>
  <si>
    <t>27.07.2022 00:00:00</t>
  </si>
  <si>
    <t>8.1.-8.3.C.3</t>
  </si>
  <si>
    <t>P.O.R.2020/8/8.1/8.3/C - apel 3</t>
  </si>
  <si>
    <t>1.1-1.2.1.RV</t>
  </si>
  <si>
    <t>POR/2022/1/OS1.2/RV/1</t>
  </si>
  <si>
    <t>19.10.2022 00:00:00</t>
  </si>
  <si>
    <t>10.05.2022 12:00:00</t>
  </si>
  <si>
    <t>ALOCARE NATIONALA</t>
  </si>
  <si>
    <t>DATA: 30.06.2023</t>
  </si>
  <si>
    <t>Curs InforEuro Iunie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</si>
</sst>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13" x14ac:knownFonts="1">
    <font>
      <sz val="10"/>
      <color indexed="8"/>
      <name val="Arial"/>
    </font>
    <font>
      <sz val="10"/>
      <color indexed="8"/>
      <name val="Arial"/>
      <family val="2"/>
    </font>
    <font>
      <sz val="11"/>
      <color indexed="8"/>
      <name val="Calibri"/>
      <family val="2"/>
    </font>
    <font>
      <b/>
      <sz val="11"/>
      <color indexed="8"/>
      <name val="Calibri"/>
      <family val="2"/>
    </font>
    <font>
      <b/>
      <sz val="11"/>
      <name val="Calibri"/>
      <family val="2"/>
    </font>
    <font>
      <sz val="11"/>
      <color indexed="8"/>
      <name val="Calibri"/>
      <family val="2"/>
      <charset val="1"/>
    </font>
    <font>
      <sz val="11"/>
      <name val="Calibri"/>
      <family val="2"/>
    </font>
    <font>
      <sz val="10"/>
      <color indexed="8"/>
      <name val="Calibri"/>
      <family val="2"/>
    </font>
    <font>
      <sz val="10"/>
      <name val="Calibri"/>
      <family val="2"/>
    </font>
    <font>
      <b/>
      <sz val="11"/>
      <color indexed="8"/>
      <name val="Calibri"/>
      <family val="2"/>
      <charset val="1"/>
    </font>
    <font>
      <sz val="10"/>
      <color indexed="8"/>
      <name val="Arial"/>
    </font>
    <font>
      <sz val="8"/>
      <name val="Arial"/>
      <family val="2"/>
    </font>
    <font>
      <sz val="11"/>
      <color indexed="8"/>
      <name val="Calibri"/>
      <family val="2"/>
      <scheme val="minor"/>
    </font>
  </fonts>
  <fills count="8">
    <fill>
      <patternFill patternType="none"/>
    </fill>
    <fill>
      <patternFill patternType="gray125"/>
    </fill>
    <fill>
      <patternFill patternType="solid">
        <fgColor indexed="9"/>
        <bgColor indexed="26"/>
      </patternFill>
    </fill>
    <fill>
      <patternFill patternType="solid">
        <fgColor indexed="51"/>
        <bgColor indexed="52"/>
      </patternFill>
    </fill>
    <fill>
      <patternFill patternType="solid">
        <fgColor indexed="13"/>
        <bgColor indexed="34"/>
      </patternFill>
    </fill>
    <fill>
      <patternFill patternType="solid">
        <fgColor indexed="52"/>
        <bgColor indexed="51"/>
      </patternFill>
    </fill>
    <fill>
      <patternFill patternType="solid">
        <fgColor rgb="FFFFFF00"/>
        <bgColor indexed="64"/>
      </patternFill>
    </fill>
    <fill>
      <patternFill patternType="solid">
        <fgColor theme="0"/>
        <bgColor indexed="51"/>
      </patternFill>
    </fill>
  </fills>
  <borders count="21">
    <border>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double">
        <color indexed="8"/>
      </right>
      <top/>
      <bottom/>
      <diagonal/>
    </border>
    <border>
      <left/>
      <right style="thin">
        <color indexed="8"/>
      </right>
      <top style="thin">
        <color indexed="8"/>
      </top>
      <bottom/>
      <diagonal/>
    </border>
    <border>
      <left style="thin">
        <color indexed="8"/>
      </left>
      <right style="double">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double">
        <color indexed="8"/>
      </right>
      <top style="thin">
        <color indexed="8"/>
      </top>
      <bottom style="thin">
        <color indexed="8"/>
      </bottom>
      <diagonal/>
    </border>
    <border>
      <left/>
      <right style="thin">
        <color indexed="8"/>
      </right>
      <top/>
      <bottom/>
      <diagonal/>
    </border>
    <border>
      <left style="thin">
        <color indexed="8"/>
      </left>
      <right/>
      <top/>
      <bottom/>
      <diagonal/>
    </border>
    <border>
      <left style="thin">
        <color indexed="8"/>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0" fillId="0" borderId="0"/>
    <xf numFmtId="0" fontId="1" fillId="0" borderId="0"/>
  </cellStyleXfs>
  <cellXfs count="173">
    <xf numFmtId="0" fontId="0" fillId="0" borderId="0" xfId="0"/>
    <xf numFmtId="0" fontId="2" fillId="0" borderId="0" xfId="0" applyFont="1" applyAlignment="1">
      <alignment horizontal="center"/>
    </xf>
    <xf numFmtId="49" fontId="2" fillId="0" borderId="0" xfId="0" applyNumberFormat="1" applyFont="1" applyAlignment="1">
      <alignment horizontal="center"/>
    </xf>
    <xf numFmtId="1" fontId="2" fillId="0" borderId="0" xfId="0" applyNumberFormat="1" applyFont="1" applyAlignment="1">
      <alignment horizontal="center"/>
    </xf>
    <xf numFmtId="164" fontId="2" fillId="0" borderId="0" xfId="0" applyNumberFormat="1" applyFont="1"/>
    <xf numFmtId="10" fontId="2" fillId="0" borderId="0" xfId="0" applyNumberFormat="1" applyFont="1"/>
    <xf numFmtId="0" fontId="2" fillId="0" borderId="0" xfId="0" applyFont="1"/>
    <xf numFmtId="49" fontId="3" fillId="0" borderId="0" xfId="0" applyNumberFormat="1" applyFont="1" applyAlignment="1">
      <alignment horizontal="center"/>
    </xf>
    <xf numFmtId="1" fontId="2" fillId="2" borderId="0" xfId="0" applyNumberFormat="1" applyFont="1" applyFill="1" applyAlignment="1">
      <alignment horizontal="center"/>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 fontId="3" fillId="3" borderId="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3" fillId="3" borderId="5"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0" fontId="3" fillId="3" borderId="1" xfId="0" applyNumberFormat="1" applyFont="1" applyFill="1" applyBorder="1" applyAlignment="1">
      <alignment horizontal="center" vertical="center" wrapText="1"/>
    </xf>
    <xf numFmtId="0" fontId="4" fillId="4" borderId="6" xfId="0"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1" fontId="5" fillId="0" borderId="6" xfId="0" applyNumberFormat="1" applyFont="1" applyBorder="1" applyAlignment="1">
      <alignment horizontal="center"/>
    </xf>
    <xf numFmtId="164" fontId="5" fillId="0" borderId="6" xfId="0" applyNumberFormat="1" applyFont="1" applyBorder="1"/>
    <xf numFmtId="10" fontId="2" fillId="0" borderId="7" xfId="0" applyNumberFormat="1" applyFont="1" applyBorder="1"/>
    <xf numFmtId="0" fontId="2" fillId="2" borderId="0" xfId="0" applyFont="1" applyFill="1"/>
    <xf numFmtId="49" fontId="2" fillId="0" borderId="6" xfId="0" applyNumberFormat="1" applyFont="1" applyBorder="1" applyAlignment="1">
      <alignment horizontal="center"/>
    </xf>
    <xf numFmtId="0" fontId="2" fillId="0" borderId="6" xfId="0" applyFont="1" applyBorder="1" applyAlignment="1">
      <alignment horizontal="center"/>
    </xf>
    <xf numFmtId="10" fontId="2" fillId="0" borderId="8" xfId="0" applyNumberFormat="1" applyFont="1" applyBorder="1"/>
    <xf numFmtId="0" fontId="3" fillId="0" borderId="0" xfId="0" applyFont="1" applyAlignment="1">
      <alignment horizontal="center"/>
    </xf>
    <xf numFmtId="0" fontId="6" fillId="0" borderId="6" xfId="0" applyFont="1" applyBorder="1" applyAlignment="1">
      <alignment horizontal="center"/>
    </xf>
    <xf numFmtId="49" fontId="2" fillId="2" borderId="6" xfId="0" applyNumberFormat="1" applyFont="1" applyFill="1" applyBorder="1" applyAlignment="1">
      <alignment horizontal="center"/>
    </xf>
    <xf numFmtId="0" fontId="2" fillId="2" borderId="6" xfId="0" applyFont="1" applyFill="1" applyBorder="1" applyAlignment="1">
      <alignment horizontal="center"/>
    </xf>
    <xf numFmtId="0" fontId="6" fillId="2" borderId="6" xfId="0" applyFont="1" applyFill="1" applyBorder="1" applyAlignment="1">
      <alignment horizontal="center"/>
    </xf>
    <xf numFmtId="10" fontId="2" fillId="2" borderId="7" xfId="0" applyNumberFormat="1" applyFont="1" applyFill="1" applyBorder="1"/>
    <xf numFmtId="0" fontId="2" fillId="0" borderId="6" xfId="0" applyFont="1" applyBorder="1" applyAlignment="1">
      <alignment horizontal="center" wrapText="1"/>
    </xf>
    <xf numFmtId="0" fontId="3" fillId="0" borderId="0" xfId="0" applyFont="1"/>
    <xf numFmtId="49" fontId="5" fillId="0" borderId="6" xfId="0" applyNumberFormat="1" applyFont="1" applyBorder="1" applyAlignment="1">
      <alignment horizontal="center"/>
    </xf>
    <xf numFmtId="0" fontId="5" fillId="0" borderId="6" xfId="0" applyFont="1" applyBorder="1" applyAlignment="1">
      <alignment horizontal="center"/>
    </xf>
    <xf numFmtId="0" fontId="5" fillId="2" borderId="6" xfId="0" applyFont="1" applyFill="1" applyBorder="1" applyAlignment="1">
      <alignment horizontal="center"/>
    </xf>
    <xf numFmtId="49" fontId="2" fillId="4" borderId="6" xfId="0" applyNumberFormat="1" applyFont="1" applyFill="1" applyBorder="1" applyAlignment="1">
      <alignment horizontal="center"/>
    </xf>
    <xf numFmtId="0" fontId="2" fillId="4" borderId="6" xfId="0" applyFont="1" applyFill="1" applyBorder="1" applyAlignment="1">
      <alignment horizontal="center"/>
    </xf>
    <xf numFmtId="0" fontId="6" fillId="4" borderId="6" xfId="0" applyFont="1" applyFill="1" applyBorder="1" applyAlignment="1">
      <alignment horizontal="center"/>
    </xf>
    <xf numFmtId="1" fontId="5" fillId="4" borderId="6" xfId="0" applyNumberFormat="1" applyFont="1" applyFill="1" applyBorder="1" applyAlignment="1">
      <alignment horizontal="center"/>
    </xf>
    <xf numFmtId="164" fontId="5" fillId="4" borderId="6" xfId="0" applyNumberFormat="1" applyFont="1" applyFill="1" applyBorder="1"/>
    <xf numFmtId="10" fontId="2" fillId="4" borderId="7" xfId="0" applyNumberFormat="1" applyFont="1" applyFill="1" applyBorder="1"/>
    <xf numFmtId="1" fontId="5" fillId="2" borderId="6" xfId="0" applyNumberFormat="1" applyFont="1" applyFill="1" applyBorder="1" applyAlignment="1">
      <alignment horizontal="center"/>
    </xf>
    <xf numFmtId="0" fontId="3" fillId="0" borderId="9" xfId="0" applyFont="1" applyBorder="1" applyAlignment="1">
      <alignment horizontal="center"/>
    </xf>
    <xf numFmtId="0" fontId="7" fillId="0" borderId="0" xfId="0" applyFont="1"/>
    <xf numFmtId="0" fontId="5" fillId="0" borderId="0" xfId="0" applyFont="1" applyAlignment="1">
      <alignment horizontal="center"/>
    </xf>
    <xf numFmtId="49" fontId="5" fillId="0" borderId="0" xfId="0" applyNumberFormat="1" applyFont="1" applyAlignment="1">
      <alignment horizontal="center"/>
    </xf>
    <xf numFmtId="0" fontId="5" fillId="0" borderId="0" xfId="0" applyFont="1" applyAlignment="1">
      <alignment horizontal="center" wrapText="1"/>
    </xf>
    <xf numFmtId="164" fontId="5" fillId="0" borderId="0" xfId="0" applyNumberFormat="1" applyFont="1"/>
    <xf numFmtId="1" fontId="9" fillId="0" borderId="0" xfId="0" applyNumberFormat="1" applyFont="1" applyAlignment="1">
      <alignment horizontal="center"/>
    </xf>
    <xf numFmtId="164" fontId="5" fillId="0" borderId="0" xfId="0" applyNumberFormat="1" applyFont="1" applyAlignment="1">
      <alignment horizontal="center"/>
    </xf>
    <xf numFmtId="10" fontId="5" fillId="0" borderId="0" xfId="0" applyNumberFormat="1" applyFont="1" applyAlignment="1">
      <alignment horizontal="center"/>
    </xf>
    <xf numFmtId="0" fontId="5" fillId="0" borderId="0" xfId="0" applyFont="1"/>
    <xf numFmtId="0" fontId="9" fillId="0" borderId="0" xfId="0" applyFont="1" applyAlignment="1">
      <alignment horizontal="center"/>
    </xf>
    <xf numFmtId="49" fontId="9" fillId="0" borderId="0" xfId="0" applyNumberFormat="1" applyFont="1" applyAlignment="1">
      <alignment horizontal="center"/>
    </xf>
    <xf numFmtId="0" fontId="9" fillId="0" borderId="0" xfId="0" applyFont="1" applyAlignment="1">
      <alignment horizontal="center" wrapText="1"/>
    </xf>
    <xf numFmtId="0" fontId="9" fillId="3" borderId="0" xfId="0" applyFont="1" applyFill="1" applyAlignment="1">
      <alignment horizontal="center"/>
    </xf>
    <xf numFmtId="1" fontId="9" fillId="3" borderId="0" xfId="0" applyNumberFormat="1" applyFont="1" applyFill="1" applyAlignment="1">
      <alignment horizontal="center"/>
    </xf>
    <xf numFmtId="164" fontId="9" fillId="3" borderId="0" xfId="0" applyNumberFormat="1" applyFont="1" applyFill="1" applyAlignment="1">
      <alignment horizontal="center"/>
    </xf>
    <xf numFmtId="10" fontId="9" fillId="0" borderId="0" xfId="0" applyNumberFormat="1" applyFont="1" applyAlignment="1">
      <alignment horizontal="center"/>
    </xf>
    <xf numFmtId="0" fontId="9" fillId="5" borderId="6" xfId="0" applyFont="1" applyFill="1" applyBorder="1" applyAlignment="1">
      <alignment horizontal="center" vertical="center" wrapText="1"/>
    </xf>
    <xf numFmtId="49" fontId="9" fillId="5" borderId="6" xfId="0" applyNumberFormat="1" applyFont="1" applyFill="1" applyBorder="1" applyAlignment="1">
      <alignment horizontal="center" vertical="center" wrapText="1"/>
    </xf>
    <xf numFmtId="1" fontId="9" fillId="5" borderId="6" xfId="0" applyNumberFormat="1" applyFont="1" applyFill="1" applyBorder="1" applyAlignment="1">
      <alignment horizontal="center" vertical="center" wrapText="1"/>
    </xf>
    <xf numFmtId="164" fontId="9" fillId="5" borderId="6" xfId="0" applyNumberFormat="1" applyFont="1" applyFill="1" applyBorder="1" applyAlignment="1">
      <alignment horizontal="center" vertical="center" wrapText="1"/>
    </xf>
    <xf numFmtId="10" fontId="9" fillId="5" borderId="6"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164" fontId="9" fillId="5" borderId="1" xfId="0" applyNumberFormat="1" applyFont="1" applyFill="1" applyBorder="1" applyAlignment="1">
      <alignment horizontal="center" vertical="center" wrapText="1"/>
    </xf>
    <xf numFmtId="1" fontId="9" fillId="5" borderId="1" xfId="0" applyNumberFormat="1" applyFont="1" applyFill="1" applyBorder="1" applyAlignment="1">
      <alignment horizontal="center" vertical="center" wrapText="1"/>
    </xf>
    <xf numFmtId="10" fontId="9" fillId="5" borderId="1" xfId="0" applyNumberFormat="1" applyFont="1" applyFill="1" applyBorder="1" applyAlignment="1">
      <alignment horizontal="center" vertical="center" wrapText="1"/>
    </xf>
    <xf numFmtId="0" fontId="9" fillId="0" borderId="6" xfId="0" applyFont="1" applyBorder="1" applyAlignment="1">
      <alignment horizontal="center" vertical="center"/>
    </xf>
    <xf numFmtId="0" fontId="5" fillId="0" borderId="6" xfId="0" applyFont="1" applyBorder="1" applyAlignment="1">
      <alignment horizontal="center" wrapText="1"/>
    </xf>
    <xf numFmtId="1" fontId="9" fillId="0" borderId="6" xfId="0" applyNumberFormat="1" applyFont="1" applyBorder="1" applyAlignment="1">
      <alignment horizontal="center"/>
    </xf>
    <xf numFmtId="10" fontId="5" fillId="0" borderId="6" xfId="0" applyNumberFormat="1" applyFont="1" applyBorder="1" applyAlignment="1">
      <alignment horizontal="center"/>
    </xf>
    <xf numFmtId="22" fontId="6" fillId="0" borderId="6" xfId="0" applyNumberFormat="1" applyFont="1" applyBorder="1" applyAlignment="1">
      <alignment horizontal="center"/>
    </xf>
    <xf numFmtId="164" fontId="5" fillId="0" borderId="9" xfId="0" applyNumberFormat="1" applyFont="1" applyBorder="1"/>
    <xf numFmtId="164" fontId="5" fillId="4" borderId="9" xfId="0" applyNumberFormat="1" applyFont="1" applyFill="1" applyBorder="1"/>
    <xf numFmtId="1" fontId="12" fillId="0" borderId="10" xfId="0" applyNumberFormat="1" applyFont="1" applyBorder="1" applyAlignment="1">
      <alignment horizontal="center"/>
    </xf>
    <xf numFmtId="164" fontId="12" fillId="0" borderId="10" xfId="0" applyNumberFormat="1" applyFont="1" applyBorder="1"/>
    <xf numFmtId="1" fontId="12" fillId="6" borderId="10" xfId="0" applyNumberFormat="1" applyFont="1" applyFill="1" applyBorder="1" applyAlignment="1">
      <alignment horizontal="center"/>
    </xf>
    <xf numFmtId="164" fontId="12" fillId="6" borderId="10" xfId="0" applyNumberFormat="1" applyFont="1" applyFill="1" applyBorder="1"/>
    <xf numFmtId="22" fontId="6" fillId="2" borderId="6" xfId="0" applyNumberFormat="1" applyFont="1" applyFill="1" applyBorder="1" applyAlignment="1">
      <alignment horizontal="center"/>
    </xf>
    <xf numFmtId="22" fontId="2" fillId="0" borderId="6" xfId="0" applyNumberFormat="1" applyFont="1" applyBorder="1" applyAlignment="1">
      <alignment horizontal="center"/>
    </xf>
    <xf numFmtId="49" fontId="12" fillId="0" borderId="6" xfId="0" applyNumberFormat="1" applyFont="1" applyBorder="1" applyAlignment="1">
      <alignment horizontal="center"/>
    </xf>
    <xf numFmtId="0" fontId="12" fillId="0" borderId="6" xfId="0" applyFont="1" applyBorder="1" applyAlignment="1">
      <alignment horizontal="center"/>
    </xf>
    <xf numFmtId="0" fontId="9" fillId="0" borderId="9" xfId="0" applyFont="1" applyBorder="1" applyAlignment="1">
      <alignment horizontal="center" vertical="center"/>
    </xf>
    <xf numFmtId="0" fontId="5" fillId="0" borderId="1" xfId="0" applyFont="1" applyBorder="1" applyAlignment="1">
      <alignment horizontal="center" wrapText="1"/>
    </xf>
    <xf numFmtId="164" fontId="5" fillId="0" borderId="1" xfId="0" applyNumberFormat="1" applyFont="1" applyBorder="1"/>
    <xf numFmtId="1" fontId="9" fillId="0" borderId="1" xfId="0" applyNumberFormat="1" applyFont="1" applyBorder="1" applyAlignment="1">
      <alignment horizontal="center"/>
    </xf>
    <xf numFmtId="0" fontId="5" fillId="0" borderId="10" xfId="0" applyFont="1" applyBorder="1" applyAlignment="1">
      <alignment horizontal="center" wrapText="1"/>
    </xf>
    <xf numFmtId="164" fontId="5" fillId="0" borderId="10" xfId="0" applyNumberFormat="1" applyFont="1" applyBorder="1"/>
    <xf numFmtId="1" fontId="9" fillId="0" borderId="10" xfId="0" applyNumberFormat="1" applyFont="1" applyBorder="1" applyAlignment="1">
      <alignment horizontal="center"/>
    </xf>
    <xf numFmtId="10" fontId="5" fillId="0" borderId="10" xfId="0" applyNumberFormat="1" applyFont="1" applyBorder="1" applyAlignment="1">
      <alignment horizontal="center"/>
    </xf>
    <xf numFmtId="0" fontId="5" fillId="0" borderId="10" xfId="0" applyFont="1" applyBorder="1"/>
    <xf numFmtId="164" fontId="5" fillId="0" borderId="10" xfId="0" applyNumberFormat="1" applyFont="1" applyBorder="1" applyAlignment="1">
      <alignment horizontal="right"/>
    </xf>
    <xf numFmtId="49" fontId="2" fillId="7" borderId="1" xfId="0" applyNumberFormat="1" applyFont="1" applyFill="1" applyBorder="1" applyAlignment="1">
      <alignment horizontal="center" vertical="center" wrapText="1"/>
    </xf>
    <xf numFmtId="164" fontId="9" fillId="7" borderId="1" xfId="0" applyNumberFormat="1" applyFont="1" applyFill="1" applyBorder="1" applyAlignment="1">
      <alignment horizontal="center" vertical="center" wrapText="1"/>
    </xf>
    <xf numFmtId="10" fontId="9" fillId="7" borderId="1" xfId="0" applyNumberFormat="1" applyFont="1" applyFill="1" applyBorder="1" applyAlignment="1">
      <alignment horizontal="center" vertical="center" wrapText="1"/>
    </xf>
    <xf numFmtId="164" fontId="5" fillId="0" borderId="7" xfId="0" applyNumberFormat="1" applyFont="1" applyBorder="1"/>
    <xf numFmtId="0" fontId="5" fillId="0" borderId="11" xfId="0" applyFont="1" applyBorder="1" applyAlignment="1">
      <alignment horizontal="center" wrapText="1"/>
    </xf>
    <xf numFmtId="164" fontId="5" fillId="0" borderId="11" xfId="0" applyNumberFormat="1" applyFont="1" applyBorder="1"/>
    <xf numFmtId="1" fontId="9" fillId="0" borderId="11" xfId="0" applyNumberFormat="1" applyFont="1" applyBorder="1" applyAlignment="1">
      <alignment horizontal="center"/>
    </xf>
    <xf numFmtId="0" fontId="0" fillId="0" borderId="10" xfId="0" applyBorder="1" applyAlignment="1">
      <alignment horizontal="center" wrapText="1"/>
    </xf>
    <xf numFmtId="164" fontId="0" fillId="0" borderId="10" xfId="0" applyNumberFormat="1" applyBorder="1"/>
    <xf numFmtId="164" fontId="2" fillId="7" borderId="1" xfId="0" applyNumberFormat="1" applyFont="1" applyFill="1" applyBorder="1" applyAlignment="1">
      <alignment horizontal="right" vertical="center" wrapText="1"/>
    </xf>
    <xf numFmtId="165" fontId="3" fillId="0" borderId="0" xfId="0" applyNumberFormat="1" applyFont="1" applyAlignment="1">
      <alignment horizontal="center"/>
    </xf>
    <xf numFmtId="164" fontId="5" fillId="0" borderId="12" xfId="0" applyNumberFormat="1" applyFont="1" applyBorder="1"/>
    <xf numFmtId="164" fontId="5" fillId="0" borderId="13" xfId="0" applyNumberFormat="1" applyFont="1" applyBorder="1" applyAlignment="1">
      <alignment horizontal="right"/>
    </xf>
    <xf numFmtId="0" fontId="5" fillId="0" borderId="1" xfId="0" applyFont="1" applyBorder="1" applyAlignment="1">
      <alignment horizontal="center"/>
    </xf>
    <xf numFmtId="10" fontId="5" fillId="0" borderId="1" xfId="0" applyNumberFormat="1" applyFont="1" applyBorder="1" applyAlignment="1">
      <alignment horizontal="center"/>
    </xf>
    <xf numFmtId="164" fontId="5" fillId="0" borderId="10" xfId="0" applyNumberFormat="1" applyFont="1" applyBorder="1" applyAlignment="1">
      <alignment horizontal="right" vertical="center"/>
    </xf>
    <xf numFmtId="0" fontId="5" fillId="0" borderId="10" xfId="0" applyFont="1" applyBorder="1" applyAlignment="1">
      <alignment horizontal="center"/>
    </xf>
    <xf numFmtId="0" fontId="0" fillId="0" borderId="14" xfId="0" applyBorder="1" applyAlignment="1">
      <alignment horizontal="center" wrapText="1"/>
    </xf>
    <xf numFmtId="164" fontId="0" fillId="0" borderId="14" xfId="0" applyNumberFormat="1" applyBorder="1"/>
    <xf numFmtId="1" fontId="9" fillId="0" borderId="14" xfId="0" applyNumberFormat="1" applyFont="1" applyBorder="1" applyAlignment="1">
      <alignment horizontal="center"/>
    </xf>
    <xf numFmtId="164" fontId="5" fillId="0" borderId="14" xfId="0" applyNumberFormat="1" applyFont="1" applyBorder="1"/>
    <xf numFmtId="164" fontId="5" fillId="0" borderId="4" xfId="0" applyNumberFormat="1" applyFont="1" applyBorder="1"/>
    <xf numFmtId="22" fontId="5" fillId="0" borderId="6" xfId="0" applyNumberFormat="1" applyFont="1" applyBorder="1" applyAlignment="1">
      <alignment horizontal="left"/>
    </xf>
    <xf numFmtId="0" fontId="5" fillId="0" borderId="6" xfId="0" applyFont="1" applyBorder="1" applyAlignment="1">
      <alignment horizontal="center" vertical="center" wrapText="1"/>
    </xf>
    <xf numFmtId="164" fontId="5" fillId="0" borderId="6" xfId="0" applyNumberFormat="1" applyFont="1" applyBorder="1" applyAlignment="1">
      <alignment vertical="center"/>
    </xf>
    <xf numFmtId="1" fontId="9" fillId="0" borderId="6" xfId="0" applyNumberFormat="1" applyFont="1" applyBorder="1" applyAlignment="1">
      <alignment horizontal="center" vertical="center"/>
    </xf>
    <xf numFmtId="0" fontId="5" fillId="0" borderId="18" xfId="0" applyFont="1" applyBorder="1" applyAlignment="1">
      <alignment horizontal="center"/>
    </xf>
    <xf numFmtId="0" fontId="5" fillId="0" borderId="9" xfId="0" applyFont="1" applyBorder="1" applyAlignment="1">
      <alignment horizontal="center"/>
    </xf>
    <xf numFmtId="0" fontId="5" fillId="0" borderId="9" xfId="0" applyFont="1" applyBorder="1" applyAlignment="1">
      <alignment horizontal="center" vertical="center"/>
    </xf>
    <xf numFmtId="0" fontId="5" fillId="0" borderId="12" xfId="0" applyFont="1" applyBorder="1" applyAlignment="1">
      <alignment horizontal="center"/>
    </xf>
    <xf numFmtId="164" fontId="5" fillId="0" borderId="13" xfId="0" applyNumberFormat="1" applyFont="1" applyBorder="1" applyAlignment="1">
      <alignment horizontal="center" vertical="center"/>
    </xf>
    <xf numFmtId="10" fontId="5" fillId="0" borderId="8" xfId="0" applyNumberFormat="1" applyFont="1" applyBorder="1" applyAlignment="1">
      <alignment horizontal="center"/>
    </xf>
    <xf numFmtId="10" fontId="5" fillId="0" borderId="7" xfId="0" applyNumberFormat="1" applyFont="1" applyBorder="1" applyAlignment="1">
      <alignment horizontal="center"/>
    </xf>
    <xf numFmtId="10" fontId="5" fillId="0" borderId="7" xfId="0" applyNumberFormat="1" applyFont="1" applyBorder="1" applyAlignment="1">
      <alignment horizontal="center" vertical="center"/>
    </xf>
    <xf numFmtId="10" fontId="5" fillId="0" borderId="4" xfId="0" applyNumberFormat="1" applyFont="1" applyBorder="1" applyAlignment="1">
      <alignment horizontal="center"/>
    </xf>
    <xf numFmtId="10" fontId="5" fillId="0" borderId="20" xfId="0" applyNumberFormat="1" applyFont="1" applyBorder="1" applyAlignment="1">
      <alignment horizontal="center"/>
    </xf>
    <xf numFmtId="0" fontId="3" fillId="3" borderId="6" xfId="0" applyFont="1" applyFill="1" applyBorder="1" applyAlignment="1">
      <alignment horizontal="center"/>
    </xf>
    <xf numFmtId="0" fontId="3" fillId="3" borderId="15" xfId="0" applyFont="1" applyFill="1" applyBorder="1" applyAlignment="1">
      <alignment horizont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4" fillId="2" borderId="12" xfId="0" applyFont="1" applyFill="1" applyBorder="1" applyAlignment="1">
      <alignment horizontal="center" vertical="center" wrapText="1"/>
    </xf>
    <xf numFmtId="0" fontId="4" fillId="2" borderId="17" xfId="0" applyFont="1" applyFill="1" applyBorder="1" applyAlignment="1">
      <alignment horizontal="center" vertical="center" wrapText="1"/>
    </xf>
    <xf numFmtId="49" fontId="6" fillId="0" borderId="0" xfId="0" applyNumberFormat="1" applyFont="1" applyAlignment="1">
      <alignment horizontal="left" wrapText="1"/>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Alignment="1">
      <alignment horizontal="left" wrapText="1"/>
    </xf>
    <xf numFmtId="0" fontId="8" fillId="0" borderId="0" xfId="0" applyFont="1" applyAlignment="1">
      <alignment horizontal="left" wrapText="1"/>
    </xf>
    <xf numFmtId="164" fontId="0" fillId="0" borderId="13" xfId="0" applyNumberFormat="1" applyBorder="1" applyAlignment="1">
      <alignment horizontal="center"/>
    </xf>
    <xf numFmtId="164" fontId="0" fillId="0" borderId="19" xfId="0" applyNumberFormat="1" applyBorder="1" applyAlignment="1">
      <alignment horizontal="center"/>
    </xf>
    <xf numFmtId="164" fontId="0" fillId="0" borderId="20" xfId="0" applyNumberFormat="1" applyBorder="1" applyAlignment="1">
      <alignment horizontal="center"/>
    </xf>
    <xf numFmtId="164" fontId="9" fillId="5" borderId="6" xfId="0" applyNumberFormat="1" applyFont="1" applyFill="1" applyBorder="1" applyAlignment="1">
      <alignment horizontal="center" vertical="center" wrapText="1"/>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2" fillId="7" borderId="12" xfId="0" applyFont="1" applyFill="1" applyBorder="1" applyAlignment="1">
      <alignment horizontal="center" vertical="center" wrapText="1"/>
    </xf>
    <xf numFmtId="1" fontId="9" fillId="7" borderId="4" xfId="0" applyNumberFormat="1" applyFont="1" applyFill="1" applyBorder="1" applyAlignment="1">
      <alignment horizontal="center" vertical="center" wrapText="1"/>
    </xf>
    <xf numFmtId="164" fontId="5" fillId="0" borderId="2" xfId="0" applyNumberFormat="1" applyFont="1" applyBorder="1"/>
    <xf numFmtId="164" fontId="0" fillId="0" borderId="10" xfId="0" applyNumberFormat="1" applyBorder="1" applyAlignment="1">
      <alignment vertical="center"/>
    </xf>
    <xf numFmtId="10" fontId="5" fillId="0" borderId="6" xfId="0" applyNumberFormat="1" applyFont="1" applyBorder="1" applyAlignment="1">
      <alignment horizontal="center" vertical="center"/>
    </xf>
    <xf numFmtId="49" fontId="5" fillId="0" borderId="1" xfId="0" applyNumberFormat="1" applyFont="1" applyBorder="1" applyAlignment="1">
      <alignment horizontal="center" wrapText="1"/>
    </xf>
    <xf numFmtId="49" fontId="5" fillId="0" borderId="10" xfId="0" applyNumberFormat="1" applyFont="1" applyBorder="1" applyAlignment="1">
      <alignment horizontal="center" wrapText="1"/>
    </xf>
    <xf numFmtId="49" fontId="0" fillId="0" borderId="14" xfId="0" applyNumberFormat="1" applyBorder="1" applyAlignment="1">
      <alignment horizontal="center" wrapText="1"/>
    </xf>
    <xf numFmtId="49" fontId="0" fillId="0" borderId="10" xfId="0" applyNumberFormat="1" applyBorder="1" applyAlignment="1">
      <alignment horizontal="center" wrapText="1"/>
    </xf>
    <xf numFmtId="49" fontId="5" fillId="0" borderId="11" xfId="0" applyNumberFormat="1" applyFont="1" applyBorder="1" applyAlignment="1">
      <alignment horizontal="center" wrapText="1"/>
    </xf>
    <xf numFmtId="49" fontId="5" fillId="0" borderId="6" xfId="0" applyNumberFormat="1" applyFont="1" applyBorder="1" applyAlignment="1">
      <alignment horizontal="center" wrapText="1"/>
    </xf>
    <xf numFmtId="49" fontId="5" fillId="0" borderId="6" xfId="0" applyNumberFormat="1" applyFont="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BF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6"/>
  <sheetViews>
    <sheetView tabSelected="1" zoomScale="80" zoomScaleNormal="80" workbookViewId="0">
      <selection activeCell="A4" sqref="A4:A11"/>
    </sheetView>
  </sheetViews>
  <sheetFormatPr defaultColWidth="9.109375" defaultRowHeight="14.4" x14ac:dyDescent="0.3"/>
  <cols>
    <col min="1" max="1" width="9.109375" style="1"/>
    <col min="2" max="2" width="17.5546875" style="2" customWidth="1"/>
    <col min="3" max="3" width="51.44140625" style="1" customWidth="1"/>
    <col min="4" max="4" width="19.33203125" style="1" customWidth="1"/>
    <col min="5" max="5" width="9.44140625" style="3" customWidth="1"/>
    <col min="6" max="6" width="14.33203125" style="4" customWidth="1"/>
    <col min="7" max="7" width="20" style="4" customWidth="1"/>
    <col min="8" max="8" width="17.44140625" style="4" customWidth="1"/>
    <col min="9" max="9" width="11.6640625" style="3" customWidth="1"/>
    <col min="10" max="10" width="13.6640625" style="4" customWidth="1"/>
    <col min="11" max="11" width="13.5546875" style="4" customWidth="1"/>
    <col min="12" max="12" width="13.6640625" style="4" customWidth="1"/>
    <col min="13" max="13" width="9.109375" style="3"/>
    <col min="14" max="14" width="10.109375" style="3" customWidth="1"/>
    <col min="15" max="15" width="12.5546875" style="4" customWidth="1"/>
    <col min="16" max="16" width="12.33203125" style="5" customWidth="1"/>
    <col min="17" max="17" width="12.33203125" style="6" customWidth="1"/>
    <col min="18" max="16384" width="9.109375" style="6"/>
  </cols>
  <sheetData>
    <row r="1" spans="1:17" x14ac:dyDescent="0.3">
      <c r="B1" s="7" t="s">
        <v>216</v>
      </c>
    </row>
    <row r="2" spans="1:17" x14ac:dyDescent="0.3">
      <c r="E2" s="135" t="s">
        <v>0</v>
      </c>
      <c r="F2" s="135"/>
      <c r="G2" s="135"/>
      <c r="H2" s="135"/>
      <c r="I2" s="136" t="s">
        <v>1</v>
      </c>
      <c r="J2" s="136"/>
      <c r="K2" s="136"/>
      <c r="L2" s="136"/>
      <c r="M2" s="8"/>
      <c r="N2" s="8"/>
    </row>
    <row r="3" spans="1:17" ht="57.6" x14ac:dyDescent="0.3">
      <c r="A3" s="9" t="s">
        <v>2</v>
      </c>
      <c r="B3" s="10" t="s">
        <v>3</v>
      </c>
      <c r="C3" s="9" t="s">
        <v>4</v>
      </c>
      <c r="D3" s="9" t="s">
        <v>5</v>
      </c>
      <c r="E3" s="11" t="s">
        <v>6</v>
      </c>
      <c r="F3" s="12" t="s">
        <v>7</v>
      </c>
      <c r="G3" s="12" t="s">
        <v>8</v>
      </c>
      <c r="H3" s="13" t="s">
        <v>9</v>
      </c>
      <c r="I3" s="14" t="s">
        <v>10</v>
      </c>
      <c r="J3" s="15" t="s">
        <v>11</v>
      </c>
      <c r="K3" s="15" t="s">
        <v>8</v>
      </c>
      <c r="L3" s="16" t="s">
        <v>12</v>
      </c>
      <c r="M3" s="14" t="s">
        <v>13</v>
      </c>
      <c r="N3" s="17" t="s">
        <v>14</v>
      </c>
      <c r="O3" s="15" t="s">
        <v>15</v>
      </c>
      <c r="P3" s="18" t="s">
        <v>16</v>
      </c>
      <c r="Q3" s="19" t="s">
        <v>217</v>
      </c>
    </row>
    <row r="4" spans="1:17" s="25" customFormat="1" x14ac:dyDescent="0.3">
      <c r="A4" s="144">
        <v>1</v>
      </c>
      <c r="B4" s="20" t="s">
        <v>17</v>
      </c>
      <c r="C4" s="21" t="s">
        <v>18</v>
      </c>
      <c r="D4" s="21" t="s">
        <v>19</v>
      </c>
      <c r="E4" s="22">
        <v>11</v>
      </c>
      <c r="F4" s="23">
        <v>140.349411</v>
      </c>
      <c r="G4" s="23">
        <v>123.933609</v>
      </c>
      <c r="H4" s="23">
        <v>88.747290000000007</v>
      </c>
      <c r="I4" s="22">
        <v>8</v>
      </c>
      <c r="J4" s="23">
        <v>103.16587199999999</v>
      </c>
      <c r="K4" s="23">
        <v>90.530385999999993</v>
      </c>
      <c r="L4" s="79">
        <v>65.359188000000003</v>
      </c>
      <c r="M4" s="81">
        <v>0</v>
      </c>
      <c r="N4" s="81">
        <v>0</v>
      </c>
      <c r="O4" s="82">
        <v>144.90063637700001</v>
      </c>
      <c r="P4" s="24">
        <f>IF(O4&gt;0,(H4-L4)/O4,"")</f>
        <v>0.16140786255175055</v>
      </c>
      <c r="Q4" s="141">
        <v>4.9630000000000001</v>
      </c>
    </row>
    <row r="5" spans="1:17" s="25" customFormat="1" x14ac:dyDescent="0.3">
      <c r="A5" s="145"/>
      <c r="B5" s="20" t="s">
        <v>211</v>
      </c>
      <c r="C5" s="21" t="s">
        <v>212</v>
      </c>
      <c r="D5" s="21" t="s">
        <v>213</v>
      </c>
      <c r="E5" s="22">
        <v>1</v>
      </c>
      <c r="F5" s="23">
        <v>0.25299899999999997</v>
      </c>
      <c r="G5" s="23">
        <v>0.22919900000000001</v>
      </c>
      <c r="H5" s="23">
        <v>0.22919900000000001</v>
      </c>
      <c r="I5" s="22">
        <v>1</v>
      </c>
      <c r="J5" s="23">
        <v>0.25299899999999997</v>
      </c>
      <c r="K5" s="23">
        <v>0.22919900000000001</v>
      </c>
      <c r="L5" s="79">
        <v>0.22919900000000001</v>
      </c>
      <c r="M5" s="81">
        <v>0</v>
      </c>
      <c r="N5" s="81">
        <v>0</v>
      </c>
      <c r="O5" s="82">
        <v>1.24075</v>
      </c>
      <c r="P5" s="24">
        <f>IF(O5&gt;0,(H5-L5)/O5,"")</f>
        <v>0</v>
      </c>
      <c r="Q5" s="142"/>
    </row>
    <row r="6" spans="1:17" s="25" customFormat="1" x14ac:dyDescent="0.3">
      <c r="A6" s="145"/>
      <c r="B6" s="20" t="s">
        <v>206</v>
      </c>
      <c r="C6" s="21" t="s">
        <v>207</v>
      </c>
      <c r="D6" s="21" t="s">
        <v>208</v>
      </c>
      <c r="E6" s="22">
        <v>9</v>
      </c>
      <c r="F6" s="23">
        <v>9.0215010000000007</v>
      </c>
      <c r="G6" s="23">
        <v>8.2681009999999997</v>
      </c>
      <c r="H6" s="23">
        <v>7.0269690000000002</v>
      </c>
      <c r="I6" s="22">
        <v>8</v>
      </c>
      <c r="J6" s="23">
        <v>7.8240889999999998</v>
      </c>
      <c r="K6" s="23">
        <v>7.2300449999999996</v>
      </c>
      <c r="L6" s="79">
        <v>6.0979089999999996</v>
      </c>
      <c r="M6" s="81">
        <v>0</v>
      </c>
      <c r="N6" s="81">
        <v>0</v>
      </c>
      <c r="O6" s="82">
        <v>6.44753256</v>
      </c>
      <c r="P6" s="24">
        <f t="shared" ref="P6:P63" si="0">IF(O6&gt;0,(H6-L6)/O6,"")</f>
        <v>0.14409543361809726</v>
      </c>
      <c r="Q6" s="142"/>
    </row>
    <row r="7" spans="1:17" x14ac:dyDescent="0.3">
      <c r="A7" s="145"/>
      <c r="B7" s="26" t="s">
        <v>20</v>
      </c>
      <c r="C7" s="27" t="s">
        <v>21</v>
      </c>
      <c r="D7" s="27" t="s">
        <v>22</v>
      </c>
      <c r="E7" s="22">
        <v>6</v>
      </c>
      <c r="F7" s="23">
        <v>78.674735999999996</v>
      </c>
      <c r="G7" s="23">
        <v>66.014635999999996</v>
      </c>
      <c r="H7" s="23">
        <v>40.764350999999998</v>
      </c>
      <c r="I7" s="22">
        <v>5</v>
      </c>
      <c r="J7" s="23">
        <v>72.241921000000005</v>
      </c>
      <c r="K7" s="23">
        <v>59.786538</v>
      </c>
      <c r="L7" s="79">
        <v>37.346370999999998</v>
      </c>
      <c r="M7" s="81">
        <v>0</v>
      </c>
      <c r="N7" s="81">
        <v>0</v>
      </c>
      <c r="O7" s="82">
        <v>30.008327866999998</v>
      </c>
      <c r="P7" s="28">
        <f t="shared" si="0"/>
        <v>0.11390104824063639</v>
      </c>
      <c r="Q7" s="109"/>
    </row>
    <row r="8" spans="1:17" x14ac:dyDescent="0.3">
      <c r="A8" s="145"/>
      <c r="B8" s="26" t="s">
        <v>23</v>
      </c>
      <c r="C8" s="27" t="s">
        <v>24</v>
      </c>
      <c r="D8" s="27" t="s">
        <v>25</v>
      </c>
      <c r="E8" s="22">
        <v>7</v>
      </c>
      <c r="F8" s="23">
        <v>112.349172</v>
      </c>
      <c r="G8" s="23">
        <v>95.602423999999999</v>
      </c>
      <c r="H8" s="23">
        <v>60.861536000000001</v>
      </c>
      <c r="I8" s="22">
        <v>5</v>
      </c>
      <c r="J8" s="23">
        <v>68.921099999999996</v>
      </c>
      <c r="K8" s="23">
        <v>60.809081999999997</v>
      </c>
      <c r="L8" s="79">
        <v>36.223495</v>
      </c>
      <c r="M8" s="81">
        <v>0</v>
      </c>
      <c r="N8" s="81">
        <v>0</v>
      </c>
      <c r="O8" s="82">
        <v>30.008327866999998</v>
      </c>
      <c r="P8" s="28">
        <f t="shared" si="0"/>
        <v>0.82104011623701056</v>
      </c>
      <c r="Q8" s="29"/>
    </row>
    <row r="9" spans="1:17" x14ac:dyDescent="0.3">
      <c r="A9" s="145"/>
      <c r="B9" s="26" t="s">
        <v>26</v>
      </c>
      <c r="C9" s="27" t="s">
        <v>27</v>
      </c>
      <c r="D9" s="30" t="s">
        <v>28</v>
      </c>
      <c r="E9" s="22">
        <v>1</v>
      </c>
      <c r="F9" s="23">
        <v>18.841424</v>
      </c>
      <c r="G9" s="23">
        <v>17.399087000000002</v>
      </c>
      <c r="H9" s="23">
        <v>9.1134489999999992</v>
      </c>
      <c r="I9" s="22">
        <v>0</v>
      </c>
      <c r="J9" s="23">
        <v>0</v>
      </c>
      <c r="K9" s="23">
        <v>0</v>
      </c>
      <c r="L9" s="79">
        <v>0</v>
      </c>
      <c r="M9" s="81">
        <v>0</v>
      </c>
      <c r="N9" s="81">
        <v>0</v>
      </c>
      <c r="O9" s="82">
        <v>29.691187203999998</v>
      </c>
      <c r="P9" s="24">
        <f t="shared" si="0"/>
        <v>0.30694121246765893</v>
      </c>
    </row>
    <row r="10" spans="1:17" x14ac:dyDescent="0.3">
      <c r="A10" s="145"/>
      <c r="B10" s="26" t="s">
        <v>180</v>
      </c>
      <c r="C10" s="27" t="s">
        <v>29</v>
      </c>
      <c r="D10" s="30" t="s">
        <v>30</v>
      </c>
      <c r="E10" s="22">
        <v>32</v>
      </c>
      <c r="F10" s="23">
        <v>37.137777</v>
      </c>
      <c r="G10" s="23">
        <v>30.089967999999999</v>
      </c>
      <c r="H10" s="23">
        <v>27.058164999999999</v>
      </c>
      <c r="I10" s="22">
        <v>32</v>
      </c>
      <c r="J10" s="23">
        <v>37.137777</v>
      </c>
      <c r="K10" s="23">
        <v>30.089967999999999</v>
      </c>
      <c r="L10" s="79">
        <v>27.058164999999999</v>
      </c>
      <c r="M10" s="81">
        <v>0</v>
      </c>
      <c r="N10" s="81">
        <v>0</v>
      </c>
      <c r="O10" s="82">
        <v>29.226928332</v>
      </c>
      <c r="P10" s="24">
        <f t="shared" si="0"/>
        <v>0</v>
      </c>
    </row>
    <row r="11" spans="1:17" x14ac:dyDescent="0.3">
      <c r="A11" s="146"/>
      <c r="B11" s="26" t="s">
        <v>177</v>
      </c>
      <c r="C11" s="27" t="s">
        <v>178</v>
      </c>
      <c r="D11" s="78">
        <v>44331.5</v>
      </c>
      <c r="E11" s="22">
        <v>26</v>
      </c>
      <c r="F11" s="23">
        <v>31.661570000000001</v>
      </c>
      <c r="G11" s="23">
        <v>27.212510999999999</v>
      </c>
      <c r="H11" s="23">
        <v>22.959333000000001</v>
      </c>
      <c r="I11" s="22">
        <v>22</v>
      </c>
      <c r="J11" s="23">
        <v>26.558081999999999</v>
      </c>
      <c r="K11" s="23">
        <v>22.918339</v>
      </c>
      <c r="L11" s="79">
        <v>19.490321999999999</v>
      </c>
      <c r="M11" s="81">
        <v>0</v>
      </c>
      <c r="N11" s="81">
        <v>0</v>
      </c>
      <c r="O11" s="82">
        <v>29.226928332</v>
      </c>
      <c r="P11" s="24">
        <f t="shared" si="0"/>
        <v>0.11869228817322718</v>
      </c>
    </row>
    <row r="12" spans="1:17" x14ac:dyDescent="0.3">
      <c r="A12" s="137">
        <v>2</v>
      </c>
      <c r="B12" s="26" t="s">
        <v>31</v>
      </c>
      <c r="C12" s="27" t="s">
        <v>32</v>
      </c>
      <c r="D12" s="30" t="s">
        <v>33</v>
      </c>
      <c r="E12" s="22">
        <v>483</v>
      </c>
      <c r="F12" s="23">
        <v>501.80744199999998</v>
      </c>
      <c r="G12" s="23">
        <v>423.72876500000001</v>
      </c>
      <c r="H12" s="23">
        <v>344.29757899999998</v>
      </c>
      <c r="I12" s="22">
        <v>249</v>
      </c>
      <c r="J12" s="23">
        <v>254.67924600000001</v>
      </c>
      <c r="K12" s="23">
        <v>216.359228</v>
      </c>
      <c r="L12" s="79">
        <v>175.842026</v>
      </c>
      <c r="M12" s="81">
        <v>0</v>
      </c>
      <c r="N12" s="81">
        <v>0</v>
      </c>
      <c r="O12" s="82">
        <v>305.69102199999998</v>
      </c>
      <c r="P12" s="24">
        <f t="shared" si="0"/>
        <v>0.55106477088489692</v>
      </c>
    </row>
    <row r="13" spans="1:17" x14ac:dyDescent="0.3">
      <c r="A13" s="137"/>
      <c r="B13" s="31" t="s">
        <v>34</v>
      </c>
      <c r="C13" s="32" t="s">
        <v>35</v>
      </c>
      <c r="D13" s="33" t="s">
        <v>36</v>
      </c>
      <c r="E13" s="22">
        <v>626</v>
      </c>
      <c r="F13" s="23">
        <v>715.587987</v>
      </c>
      <c r="G13" s="23">
        <v>600.08855200000005</v>
      </c>
      <c r="H13" s="23">
        <v>483.52477299999998</v>
      </c>
      <c r="I13" s="22">
        <v>302</v>
      </c>
      <c r="J13" s="23">
        <v>346.21619800000002</v>
      </c>
      <c r="K13" s="23">
        <v>291.47767399999998</v>
      </c>
      <c r="L13" s="79">
        <v>235.640421</v>
      </c>
      <c r="M13" s="81">
        <v>62</v>
      </c>
      <c r="N13" s="81">
        <v>62</v>
      </c>
      <c r="O13" s="82">
        <v>208.68125612599999</v>
      </c>
      <c r="P13" s="34">
        <f t="shared" si="0"/>
        <v>1.1878611265897761</v>
      </c>
    </row>
    <row r="14" spans="1:17" x14ac:dyDescent="0.3">
      <c r="A14" s="137"/>
      <c r="B14" s="26" t="s">
        <v>37</v>
      </c>
      <c r="C14" s="27" t="s">
        <v>38</v>
      </c>
      <c r="D14" s="30" t="s">
        <v>39</v>
      </c>
      <c r="E14" s="22">
        <v>10</v>
      </c>
      <c r="F14" s="23">
        <v>264.07163300000002</v>
      </c>
      <c r="G14" s="23">
        <v>212.031969</v>
      </c>
      <c r="H14" s="23">
        <v>135.49198699999999</v>
      </c>
      <c r="I14" s="22">
        <v>5</v>
      </c>
      <c r="J14" s="23">
        <v>153.75960900000001</v>
      </c>
      <c r="K14" s="23">
        <v>128.51822899999999</v>
      </c>
      <c r="L14" s="79">
        <v>79.824235999999999</v>
      </c>
      <c r="M14" s="81">
        <v>0</v>
      </c>
      <c r="N14" s="81">
        <v>0</v>
      </c>
      <c r="O14" s="82">
        <v>58.202490640000001</v>
      </c>
      <c r="P14" s="24">
        <f t="shared" si="0"/>
        <v>0.95644963622470835</v>
      </c>
    </row>
    <row r="15" spans="1:17" x14ac:dyDescent="0.3">
      <c r="A15" s="137"/>
      <c r="B15" s="27" t="s">
        <v>40</v>
      </c>
      <c r="C15" s="35" t="s">
        <v>41</v>
      </c>
      <c r="D15" s="30" t="s">
        <v>42</v>
      </c>
      <c r="E15" s="22">
        <v>205</v>
      </c>
      <c r="F15" s="23">
        <v>987.78466800000001</v>
      </c>
      <c r="G15" s="23">
        <v>826.24665800000002</v>
      </c>
      <c r="H15" s="23">
        <v>547.29787499999998</v>
      </c>
      <c r="I15" s="22">
        <v>95</v>
      </c>
      <c r="J15" s="23">
        <v>448.06384100000002</v>
      </c>
      <c r="K15" s="23">
        <v>373.23324600000001</v>
      </c>
      <c r="L15" s="79">
        <v>251.037744</v>
      </c>
      <c r="M15" s="81">
        <v>0</v>
      </c>
      <c r="N15" s="81">
        <v>0</v>
      </c>
      <c r="O15" s="82">
        <v>467.07447619700002</v>
      </c>
      <c r="P15" s="24">
        <f t="shared" si="0"/>
        <v>0.63428884706396393</v>
      </c>
    </row>
    <row r="16" spans="1:17" x14ac:dyDescent="0.3">
      <c r="A16" s="137"/>
      <c r="B16" s="26" t="s">
        <v>43</v>
      </c>
      <c r="C16" s="27" t="s">
        <v>44</v>
      </c>
      <c r="D16" s="30" t="s">
        <v>45</v>
      </c>
      <c r="E16" s="22">
        <v>545</v>
      </c>
      <c r="F16" s="23">
        <v>3303.7466290000002</v>
      </c>
      <c r="G16" s="23">
        <v>2745.7901200000001</v>
      </c>
      <c r="H16" s="23">
        <v>1894.3542829999999</v>
      </c>
      <c r="I16" s="22">
        <v>97</v>
      </c>
      <c r="J16" s="23">
        <v>633.11160600000005</v>
      </c>
      <c r="K16" s="23">
        <v>503.07858399999998</v>
      </c>
      <c r="L16" s="79">
        <v>345.13816800000001</v>
      </c>
      <c r="M16" s="81">
        <v>0</v>
      </c>
      <c r="N16" s="81">
        <v>0</v>
      </c>
      <c r="O16" s="82">
        <v>353.01513775500001</v>
      </c>
      <c r="P16" s="24">
        <f t="shared" si="0"/>
        <v>4.3885260129416572</v>
      </c>
    </row>
    <row r="17" spans="1:17" x14ac:dyDescent="0.3">
      <c r="A17" s="137"/>
      <c r="B17" s="31" t="s">
        <v>181</v>
      </c>
      <c r="C17" s="32" t="s">
        <v>182</v>
      </c>
      <c r="D17" s="85">
        <v>44165.5</v>
      </c>
      <c r="E17" s="22">
        <v>170</v>
      </c>
      <c r="F17" s="23">
        <v>4894.4722380000003</v>
      </c>
      <c r="G17" s="23">
        <v>4084.9550370000002</v>
      </c>
      <c r="H17" s="23">
        <v>2701.1807370000001</v>
      </c>
      <c r="I17" s="22">
        <v>20</v>
      </c>
      <c r="J17" s="23">
        <v>526.15921500000002</v>
      </c>
      <c r="K17" s="23">
        <v>439.20074399999999</v>
      </c>
      <c r="L17" s="79">
        <v>286.61208800000003</v>
      </c>
      <c r="M17" s="81">
        <v>0</v>
      </c>
      <c r="N17" s="81">
        <v>0</v>
      </c>
      <c r="O17" s="82">
        <v>130.353195</v>
      </c>
      <c r="P17" s="34">
        <f t="shared" si="0"/>
        <v>18.523279379534966</v>
      </c>
      <c r="Q17" s="36"/>
    </row>
    <row r="18" spans="1:17" x14ac:dyDescent="0.3">
      <c r="A18" s="137">
        <v>3</v>
      </c>
      <c r="B18" s="26" t="s">
        <v>46</v>
      </c>
      <c r="C18" s="27" t="s">
        <v>47</v>
      </c>
      <c r="D18" s="30" t="s">
        <v>48</v>
      </c>
      <c r="E18" s="22">
        <v>7</v>
      </c>
      <c r="F18" s="23">
        <v>31.221249</v>
      </c>
      <c r="G18" s="23">
        <v>29.573198999999999</v>
      </c>
      <c r="H18" s="23">
        <v>17.743919000000002</v>
      </c>
      <c r="I18" s="22">
        <v>4</v>
      </c>
      <c r="J18" s="23">
        <v>27.4909</v>
      </c>
      <c r="K18" s="23">
        <v>26.562215999999999</v>
      </c>
      <c r="L18" s="79">
        <v>15.937329999999999</v>
      </c>
      <c r="M18" s="81">
        <v>0</v>
      </c>
      <c r="N18" s="81">
        <v>0</v>
      </c>
      <c r="O18" s="82">
        <v>35.402488492000003</v>
      </c>
      <c r="P18" s="24">
        <f t="shared" si="0"/>
        <v>5.1030000346112457E-2</v>
      </c>
    </row>
    <row r="19" spans="1:17" x14ac:dyDescent="0.3">
      <c r="A19" s="137"/>
      <c r="B19" s="26" t="s">
        <v>49</v>
      </c>
      <c r="C19" s="27" t="s">
        <v>50</v>
      </c>
      <c r="D19" s="30" t="s">
        <v>51</v>
      </c>
      <c r="E19" s="22">
        <v>2</v>
      </c>
      <c r="F19" s="23">
        <v>8.3377389999999991</v>
      </c>
      <c r="G19" s="23">
        <v>6.8444700000000003</v>
      </c>
      <c r="H19" s="23">
        <v>4.1066820000000002</v>
      </c>
      <c r="I19" s="22">
        <v>0</v>
      </c>
      <c r="J19" s="23">
        <v>0</v>
      </c>
      <c r="K19" s="23">
        <v>0</v>
      </c>
      <c r="L19" s="79">
        <v>0</v>
      </c>
      <c r="M19" s="81">
        <v>0</v>
      </c>
      <c r="N19" s="81">
        <v>0</v>
      </c>
      <c r="O19" s="82">
        <v>35.402488492000003</v>
      </c>
      <c r="P19" s="24">
        <f t="shared" si="0"/>
        <v>0.11599981173436433</v>
      </c>
    </row>
    <row r="20" spans="1:17" x14ac:dyDescent="0.3">
      <c r="A20" s="137"/>
      <c r="B20" s="37" t="s">
        <v>52</v>
      </c>
      <c r="C20" s="38" t="s">
        <v>53</v>
      </c>
      <c r="D20" s="38" t="s">
        <v>54</v>
      </c>
      <c r="E20" s="22">
        <v>1</v>
      </c>
      <c r="F20" s="23">
        <v>11.22228</v>
      </c>
      <c r="G20" s="23">
        <v>10.102579</v>
      </c>
      <c r="H20" s="23">
        <v>6.0615480000000002</v>
      </c>
      <c r="I20" s="22">
        <v>0</v>
      </c>
      <c r="J20" s="23">
        <v>0</v>
      </c>
      <c r="K20" s="23">
        <v>0</v>
      </c>
      <c r="L20" s="79">
        <v>0</v>
      </c>
      <c r="M20" s="81">
        <v>0</v>
      </c>
      <c r="N20" s="81">
        <v>0</v>
      </c>
      <c r="O20" s="82">
        <v>28.922989249</v>
      </c>
      <c r="P20" s="24">
        <f t="shared" si="0"/>
        <v>0.20957543315511815</v>
      </c>
    </row>
    <row r="21" spans="1:17" x14ac:dyDescent="0.3">
      <c r="A21" s="137"/>
      <c r="B21" s="26" t="s">
        <v>55</v>
      </c>
      <c r="C21" s="27" t="s">
        <v>56</v>
      </c>
      <c r="D21" s="30" t="s">
        <v>57</v>
      </c>
      <c r="E21" s="22">
        <v>1</v>
      </c>
      <c r="F21" s="23">
        <v>93.915293000000005</v>
      </c>
      <c r="G21" s="23">
        <v>91.179895999999999</v>
      </c>
      <c r="H21" s="23">
        <v>89.356297999999995</v>
      </c>
      <c r="I21" s="22">
        <v>0</v>
      </c>
      <c r="J21" s="23">
        <v>0</v>
      </c>
      <c r="K21" s="23">
        <v>0</v>
      </c>
      <c r="L21" s="79">
        <v>0</v>
      </c>
      <c r="M21" s="81">
        <v>0</v>
      </c>
      <c r="N21" s="81">
        <v>0</v>
      </c>
      <c r="O21" s="82">
        <v>93.329820486000003</v>
      </c>
      <c r="P21" s="24">
        <f t="shared" si="0"/>
        <v>0.95742494236773912</v>
      </c>
    </row>
    <row r="22" spans="1:17" x14ac:dyDescent="0.3">
      <c r="A22" s="137"/>
      <c r="B22" s="26" t="s">
        <v>58</v>
      </c>
      <c r="C22" s="27" t="s">
        <v>59</v>
      </c>
      <c r="D22" s="30" t="s">
        <v>60</v>
      </c>
      <c r="E22" s="22">
        <v>63</v>
      </c>
      <c r="F22" s="23">
        <v>617.55541100000005</v>
      </c>
      <c r="G22" s="23">
        <v>470.08498800000001</v>
      </c>
      <c r="H22" s="23">
        <v>450.55637100000001</v>
      </c>
      <c r="I22" s="22">
        <v>24</v>
      </c>
      <c r="J22" s="23">
        <v>162.49840699999999</v>
      </c>
      <c r="K22" s="23">
        <v>142.882327</v>
      </c>
      <c r="L22" s="79">
        <v>134.684282</v>
      </c>
      <c r="M22" s="81">
        <v>0</v>
      </c>
      <c r="N22" s="81">
        <v>0</v>
      </c>
      <c r="O22" s="82">
        <v>292.10746470499998</v>
      </c>
      <c r="P22" s="24">
        <f t="shared" si="0"/>
        <v>1.0813557582960092</v>
      </c>
    </row>
    <row r="23" spans="1:17" x14ac:dyDescent="0.3">
      <c r="A23" s="137"/>
      <c r="B23" s="31" t="s">
        <v>183</v>
      </c>
      <c r="C23" s="39" t="s">
        <v>184</v>
      </c>
      <c r="D23" s="39" t="s">
        <v>61</v>
      </c>
      <c r="E23" s="22">
        <v>47</v>
      </c>
      <c r="F23" s="23">
        <v>329.07128</v>
      </c>
      <c r="G23" s="23">
        <v>274.06157000000002</v>
      </c>
      <c r="H23" s="23">
        <v>265.152602</v>
      </c>
      <c r="I23" s="22">
        <v>14</v>
      </c>
      <c r="J23" s="23">
        <v>107.138741</v>
      </c>
      <c r="K23" s="23">
        <v>85.448228999999998</v>
      </c>
      <c r="L23" s="79">
        <v>80.790043999999995</v>
      </c>
      <c r="M23" s="81">
        <v>21</v>
      </c>
      <c r="N23" s="81">
        <v>1</v>
      </c>
      <c r="O23" s="82">
        <v>40.012003780000001</v>
      </c>
      <c r="P23" s="34">
        <f t="shared" si="0"/>
        <v>4.6076812102110623</v>
      </c>
    </row>
    <row r="24" spans="1:17" x14ac:dyDescent="0.3">
      <c r="A24" s="137"/>
      <c r="B24" s="26" t="s">
        <v>62</v>
      </c>
      <c r="C24" s="27" t="s">
        <v>63</v>
      </c>
      <c r="D24" s="30" t="s">
        <v>64</v>
      </c>
      <c r="E24" s="22">
        <v>13</v>
      </c>
      <c r="F24" s="23">
        <v>163.94264899999999</v>
      </c>
      <c r="G24" s="23">
        <v>159.579904</v>
      </c>
      <c r="H24" s="23">
        <v>156.38805600000001</v>
      </c>
      <c r="I24" s="22">
        <v>5</v>
      </c>
      <c r="J24" s="23">
        <v>51.532451999999999</v>
      </c>
      <c r="K24" s="23">
        <v>51.445247000000002</v>
      </c>
      <c r="L24" s="79">
        <v>50.416341000000003</v>
      </c>
      <c r="M24" s="81">
        <v>0</v>
      </c>
      <c r="N24" s="81">
        <v>0</v>
      </c>
      <c r="O24" s="82">
        <v>149.619268183</v>
      </c>
      <c r="P24" s="24">
        <f t="shared" si="0"/>
        <v>0.70827585435310059</v>
      </c>
    </row>
    <row r="25" spans="1:17" x14ac:dyDescent="0.3">
      <c r="A25" s="137"/>
      <c r="B25" s="26">
        <v>3.2</v>
      </c>
      <c r="C25" s="27" t="s">
        <v>65</v>
      </c>
      <c r="D25" s="30" t="s">
        <v>66</v>
      </c>
      <c r="E25" s="22">
        <v>9</v>
      </c>
      <c r="F25" s="23">
        <v>300.55909100000002</v>
      </c>
      <c r="G25" s="23">
        <v>253.12364299999999</v>
      </c>
      <c r="H25" s="23">
        <v>248.04332199999999</v>
      </c>
      <c r="I25" s="22">
        <v>0</v>
      </c>
      <c r="J25" s="23">
        <v>0</v>
      </c>
      <c r="K25" s="23">
        <v>0</v>
      </c>
      <c r="L25" s="79">
        <v>0</v>
      </c>
      <c r="M25" s="81">
        <v>0</v>
      </c>
      <c r="N25" s="81">
        <v>0</v>
      </c>
      <c r="O25" s="82">
        <v>273.47442713499998</v>
      </c>
      <c r="P25" s="24">
        <f t="shared" si="0"/>
        <v>0.90700737395659303</v>
      </c>
    </row>
    <row r="26" spans="1:17" x14ac:dyDescent="0.3">
      <c r="A26" s="137"/>
      <c r="B26" s="40" t="s">
        <v>67</v>
      </c>
      <c r="C26" s="41" t="s">
        <v>68</v>
      </c>
      <c r="D26" s="42" t="s">
        <v>69</v>
      </c>
      <c r="E26" s="43">
        <v>1</v>
      </c>
      <c r="F26" s="44">
        <v>27.632680000000001</v>
      </c>
      <c r="G26" s="44">
        <v>27.589362999999999</v>
      </c>
      <c r="H26" s="44">
        <v>27.037576000000001</v>
      </c>
      <c r="I26" s="43">
        <v>1</v>
      </c>
      <c r="J26" s="44">
        <v>27.632680000000001</v>
      </c>
      <c r="K26" s="44">
        <v>27.589362999999999</v>
      </c>
      <c r="L26" s="80">
        <v>27.037576000000001</v>
      </c>
      <c r="M26" s="83">
        <v>0</v>
      </c>
      <c r="N26" s="83">
        <v>0</v>
      </c>
      <c r="O26" s="84">
        <v>280.53930726499999</v>
      </c>
      <c r="P26" s="45">
        <f t="shared" si="0"/>
        <v>0</v>
      </c>
    </row>
    <row r="27" spans="1:17" x14ac:dyDescent="0.3">
      <c r="A27" s="137">
        <v>4</v>
      </c>
      <c r="B27" s="26">
        <v>4.0999999999999996</v>
      </c>
      <c r="C27" s="27" t="s">
        <v>70</v>
      </c>
      <c r="D27" s="30" t="s">
        <v>71</v>
      </c>
      <c r="E27" s="22">
        <v>28</v>
      </c>
      <c r="F27" s="23">
        <v>1331.0346850000001</v>
      </c>
      <c r="G27" s="23">
        <v>1188.102161</v>
      </c>
      <c r="H27" s="23">
        <v>1164.3401180000001</v>
      </c>
      <c r="I27" s="22">
        <v>2</v>
      </c>
      <c r="J27" s="23">
        <v>117.24238</v>
      </c>
      <c r="K27" s="23">
        <v>48.003363</v>
      </c>
      <c r="L27" s="79">
        <v>47.043295000000001</v>
      </c>
      <c r="M27" s="81">
        <v>0</v>
      </c>
      <c r="N27" s="81">
        <v>0</v>
      </c>
      <c r="O27" s="82">
        <v>864.67678617399997</v>
      </c>
      <c r="P27" s="24">
        <f t="shared" si="0"/>
        <v>1.2921554514534697</v>
      </c>
    </row>
    <row r="28" spans="1:17" x14ac:dyDescent="0.3">
      <c r="A28" s="137"/>
      <c r="B28" s="26">
        <v>4.2</v>
      </c>
      <c r="C28" s="27" t="s">
        <v>72</v>
      </c>
      <c r="D28" s="30" t="s">
        <v>71</v>
      </c>
      <c r="E28" s="22">
        <v>9</v>
      </c>
      <c r="F28" s="23">
        <v>79.602846999999997</v>
      </c>
      <c r="G28" s="23">
        <v>77.547728000000006</v>
      </c>
      <c r="H28" s="23">
        <v>75.996773000000005</v>
      </c>
      <c r="I28" s="22">
        <v>0</v>
      </c>
      <c r="J28" s="23">
        <v>0</v>
      </c>
      <c r="K28" s="23">
        <v>0</v>
      </c>
      <c r="L28" s="79">
        <v>0</v>
      </c>
      <c r="M28" s="81">
        <v>0</v>
      </c>
      <c r="N28" s="81">
        <v>0</v>
      </c>
      <c r="O28" s="82">
        <v>96.027882434000006</v>
      </c>
      <c r="P28" s="24">
        <f t="shared" si="0"/>
        <v>0.79140319533998482</v>
      </c>
    </row>
    <row r="29" spans="1:17" x14ac:dyDescent="0.3">
      <c r="A29" s="137"/>
      <c r="B29" s="26">
        <v>4.3</v>
      </c>
      <c r="C29" s="27" t="s">
        <v>73</v>
      </c>
      <c r="D29" s="30" t="s">
        <v>71</v>
      </c>
      <c r="E29" s="22">
        <v>8</v>
      </c>
      <c r="F29" s="23">
        <v>65.380865999999997</v>
      </c>
      <c r="G29" s="23">
        <v>44.304678000000003</v>
      </c>
      <c r="H29" s="23">
        <v>43.418585</v>
      </c>
      <c r="I29" s="22">
        <v>1</v>
      </c>
      <c r="J29" s="23">
        <v>20.711662</v>
      </c>
      <c r="K29" s="23">
        <v>5.1201299999999996</v>
      </c>
      <c r="L29" s="79">
        <v>5.017728</v>
      </c>
      <c r="M29" s="81">
        <v>0</v>
      </c>
      <c r="N29" s="81">
        <v>0</v>
      </c>
      <c r="O29" s="82">
        <v>45.139492408000002</v>
      </c>
      <c r="P29" s="24">
        <f t="shared" si="0"/>
        <v>0.85071530386093308</v>
      </c>
    </row>
    <row r="30" spans="1:17" x14ac:dyDescent="0.3">
      <c r="A30" s="137"/>
      <c r="B30" s="26" t="s">
        <v>74</v>
      </c>
      <c r="C30" s="27" t="s">
        <v>75</v>
      </c>
      <c r="D30" s="30" t="s">
        <v>71</v>
      </c>
      <c r="E30" s="22">
        <v>16</v>
      </c>
      <c r="F30" s="23">
        <v>72.074426000000003</v>
      </c>
      <c r="G30" s="23">
        <v>51.849395000000001</v>
      </c>
      <c r="H30" s="23">
        <v>50.812407</v>
      </c>
      <c r="I30" s="22">
        <v>0</v>
      </c>
      <c r="J30" s="23">
        <v>0</v>
      </c>
      <c r="K30" s="23">
        <v>0</v>
      </c>
      <c r="L30" s="79">
        <v>0</v>
      </c>
      <c r="M30" s="81">
        <v>0</v>
      </c>
      <c r="N30" s="81">
        <v>0</v>
      </c>
      <c r="O30" s="82">
        <v>39.709977991000002</v>
      </c>
      <c r="P30" s="24">
        <f t="shared" si="0"/>
        <v>1.2795878912729766</v>
      </c>
    </row>
    <row r="31" spans="1:17" x14ac:dyDescent="0.3">
      <c r="A31" s="137"/>
      <c r="B31" s="26" t="s">
        <v>76</v>
      </c>
      <c r="C31" s="27" t="s">
        <v>77</v>
      </c>
      <c r="D31" s="30" t="s">
        <v>71</v>
      </c>
      <c r="E31" s="22">
        <v>8</v>
      </c>
      <c r="F31" s="23">
        <v>55.026772000000001</v>
      </c>
      <c r="G31" s="23">
        <v>52.749079000000002</v>
      </c>
      <c r="H31" s="23">
        <v>51.694096999999999</v>
      </c>
      <c r="I31" s="22">
        <v>0</v>
      </c>
      <c r="J31" s="23">
        <v>0</v>
      </c>
      <c r="K31" s="23">
        <v>0</v>
      </c>
      <c r="L31" s="79">
        <v>0</v>
      </c>
      <c r="M31" s="81">
        <v>0</v>
      </c>
      <c r="N31" s="81">
        <v>0</v>
      </c>
      <c r="O31" s="82">
        <v>19.056530992999999</v>
      </c>
      <c r="P31" s="24">
        <f t="shared" si="0"/>
        <v>2.7126708958198478</v>
      </c>
    </row>
    <row r="32" spans="1:17" x14ac:dyDescent="0.3">
      <c r="A32" s="137">
        <v>5</v>
      </c>
      <c r="B32" s="26">
        <v>5.0999999999999996</v>
      </c>
      <c r="C32" s="27" t="s">
        <v>78</v>
      </c>
      <c r="D32" s="30" t="s">
        <v>79</v>
      </c>
      <c r="E32" s="22">
        <v>74</v>
      </c>
      <c r="F32" s="23">
        <v>967.49643500000002</v>
      </c>
      <c r="G32" s="23">
        <v>938.382025</v>
      </c>
      <c r="H32" s="23">
        <v>919.21611299999995</v>
      </c>
      <c r="I32" s="22">
        <v>39</v>
      </c>
      <c r="J32" s="23">
        <v>531.12194499999998</v>
      </c>
      <c r="K32" s="23">
        <v>523.68703500000004</v>
      </c>
      <c r="L32" s="79">
        <v>512.81523200000004</v>
      </c>
      <c r="M32" s="81">
        <v>5</v>
      </c>
      <c r="N32" s="81">
        <v>5</v>
      </c>
      <c r="O32" s="82">
        <v>239.759825165</v>
      </c>
      <c r="P32" s="24">
        <f t="shared" si="0"/>
        <v>1.6950332722353274</v>
      </c>
    </row>
    <row r="33" spans="1:16" x14ac:dyDescent="0.3">
      <c r="A33" s="137"/>
      <c r="B33" s="26" t="s">
        <v>80</v>
      </c>
      <c r="C33" s="27" t="s">
        <v>81</v>
      </c>
      <c r="D33" s="30" t="s">
        <v>82</v>
      </c>
      <c r="E33" s="22">
        <v>3</v>
      </c>
      <c r="F33" s="23">
        <v>109.709467</v>
      </c>
      <c r="G33" s="23">
        <v>57.321716000000002</v>
      </c>
      <c r="H33" s="23">
        <v>56.175280999999998</v>
      </c>
      <c r="I33" s="22">
        <v>0</v>
      </c>
      <c r="J33" s="23">
        <v>0</v>
      </c>
      <c r="K33" s="23">
        <v>0</v>
      </c>
      <c r="L33" s="79">
        <v>0</v>
      </c>
      <c r="M33" s="81">
        <v>0</v>
      </c>
      <c r="N33" s="81">
        <v>0</v>
      </c>
      <c r="O33" s="82">
        <v>106.35709</v>
      </c>
      <c r="P33" s="24">
        <f t="shared" si="0"/>
        <v>0.52817617518493598</v>
      </c>
    </row>
    <row r="34" spans="1:16" x14ac:dyDescent="0.3">
      <c r="A34" s="137"/>
      <c r="B34" s="26" t="s">
        <v>83</v>
      </c>
      <c r="C34" s="27" t="s">
        <v>84</v>
      </c>
      <c r="D34" s="30" t="s">
        <v>85</v>
      </c>
      <c r="E34" s="22">
        <v>16</v>
      </c>
      <c r="F34" s="23">
        <v>146.30606599999999</v>
      </c>
      <c r="G34" s="23">
        <v>145.55759599999999</v>
      </c>
      <c r="H34" s="23">
        <v>142.646443</v>
      </c>
      <c r="I34" s="22">
        <v>11</v>
      </c>
      <c r="J34" s="23">
        <v>109.41999300000001</v>
      </c>
      <c r="K34" s="23">
        <v>109.22836100000001</v>
      </c>
      <c r="L34" s="79">
        <v>107.04379299999999</v>
      </c>
      <c r="M34" s="81">
        <v>0</v>
      </c>
      <c r="N34" s="81">
        <v>0</v>
      </c>
      <c r="O34" s="82">
        <v>60.147803009</v>
      </c>
      <c r="P34" s="24">
        <f t="shared" si="0"/>
        <v>0.59191937558671492</v>
      </c>
    </row>
    <row r="35" spans="1:16" x14ac:dyDescent="0.3">
      <c r="A35" s="137"/>
      <c r="B35" s="26" t="s">
        <v>86</v>
      </c>
      <c r="C35" s="27" t="s">
        <v>87</v>
      </c>
      <c r="D35" s="30" t="s">
        <v>88</v>
      </c>
      <c r="E35" s="22">
        <v>7</v>
      </c>
      <c r="F35" s="23">
        <v>41.999851</v>
      </c>
      <c r="G35" s="23">
        <v>39.097413000000003</v>
      </c>
      <c r="H35" s="23">
        <v>38.306854000000001</v>
      </c>
      <c r="I35" s="22">
        <v>1</v>
      </c>
      <c r="J35" s="23">
        <v>4.1700759999999999</v>
      </c>
      <c r="K35" s="23">
        <v>4.1700759999999999</v>
      </c>
      <c r="L35" s="79">
        <v>4.0845890000000002</v>
      </c>
      <c r="M35" s="81">
        <v>0</v>
      </c>
      <c r="N35" s="81">
        <v>0</v>
      </c>
      <c r="O35" s="82">
        <v>60.147803009</v>
      </c>
      <c r="P35" s="24">
        <f t="shared" si="0"/>
        <v>0.56896949328106428</v>
      </c>
    </row>
    <row r="36" spans="1:16" x14ac:dyDescent="0.3">
      <c r="A36" s="137"/>
      <c r="B36" s="40" t="s">
        <v>89</v>
      </c>
      <c r="C36" s="41" t="s">
        <v>90</v>
      </c>
      <c r="D36" s="42" t="s">
        <v>91</v>
      </c>
      <c r="E36" s="43">
        <v>6</v>
      </c>
      <c r="F36" s="44">
        <v>38.512813999999999</v>
      </c>
      <c r="G36" s="44">
        <v>38.085228999999998</v>
      </c>
      <c r="H36" s="44">
        <v>37.289799000000002</v>
      </c>
      <c r="I36" s="43">
        <v>3</v>
      </c>
      <c r="J36" s="44">
        <v>29.371554</v>
      </c>
      <c r="K36" s="44">
        <v>29.371554</v>
      </c>
      <c r="L36" s="80">
        <v>28.750397</v>
      </c>
      <c r="M36" s="83">
        <v>0</v>
      </c>
      <c r="N36" s="83">
        <v>0</v>
      </c>
      <c r="O36" s="84">
        <v>62.151167589000003</v>
      </c>
      <c r="P36" s="45">
        <f t="shared" si="0"/>
        <v>0.13739729004723272</v>
      </c>
    </row>
    <row r="37" spans="1:16" x14ac:dyDescent="0.3">
      <c r="A37" s="137">
        <v>6</v>
      </c>
      <c r="B37" s="26" t="s">
        <v>92</v>
      </c>
      <c r="C37" s="27" t="s">
        <v>93</v>
      </c>
      <c r="D37" s="30" t="s">
        <v>94</v>
      </c>
      <c r="E37" s="22">
        <v>2</v>
      </c>
      <c r="F37" s="23">
        <v>25.823715</v>
      </c>
      <c r="G37" s="23">
        <v>24.592765</v>
      </c>
      <c r="H37" s="23">
        <v>24.100909999999999</v>
      </c>
      <c r="I37" s="22">
        <v>0</v>
      </c>
      <c r="J37" s="23">
        <v>0</v>
      </c>
      <c r="K37" s="23">
        <v>0</v>
      </c>
      <c r="L37" s="79">
        <v>0</v>
      </c>
      <c r="M37" s="81">
        <v>0</v>
      </c>
      <c r="N37" s="81">
        <v>0</v>
      </c>
      <c r="O37" s="82">
        <v>806.20740316900003</v>
      </c>
      <c r="P37" s="24">
        <f t="shared" si="0"/>
        <v>2.9894180957983438E-2</v>
      </c>
    </row>
    <row r="38" spans="1:16" x14ac:dyDescent="0.3">
      <c r="A38" s="137"/>
      <c r="B38" s="26" t="s">
        <v>95</v>
      </c>
      <c r="C38" s="27" t="s">
        <v>96</v>
      </c>
      <c r="D38" s="30" t="s">
        <v>48</v>
      </c>
      <c r="E38" s="22">
        <v>1</v>
      </c>
      <c r="F38" s="23">
        <v>329.71686099999999</v>
      </c>
      <c r="G38" s="23">
        <v>307.88499999999999</v>
      </c>
      <c r="H38" s="23">
        <v>301.72730000000001</v>
      </c>
      <c r="I38" s="22">
        <v>1</v>
      </c>
      <c r="J38" s="23">
        <v>329.71686099999999</v>
      </c>
      <c r="K38" s="23">
        <v>307.88499999999999</v>
      </c>
      <c r="L38" s="79">
        <v>301.72730000000001</v>
      </c>
      <c r="M38" s="81">
        <v>0</v>
      </c>
      <c r="N38" s="81">
        <v>0</v>
      </c>
      <c r="O38" s="82">
        <v>668.559094469</v>
      </c>
      <c r="P38" s="24">
        <f t="shared" si="0"/>
        <v>0</v>
      </c>
    </row>
    <row r="39" spans="1:16" x14ac:dyDescent="0.3">
      <c r="A39" s="137"/>
      <c r="B39" s="26" t="s">
        <v>97</v>
      </c>
      <c r="C39" s="27" t="s">
        <v>98</v>
      </c>
      <c r="D39" s="30" t="s">
        <v>99</v>
      </c>
      <c r="E39" s="22">
        <v>7</v>
      </c>
      <c r="F39" s="23">
        <v>1795.0237999999999</v>
      </c>
      <c r="G39" s="23">
        <v>1462.254805</v>
      </c>
      <c r="H39" s="23">
        <v>1433.0097089999999</v>
      </c>
      <c r="I39" s="22">
        <v>2</v>
      </c>
      <c r="J39" s="23">
        <v>356.94207899999998</v>
      </c>
      <c r="K39" s="23">
        <v>312.76214499999998</v>
      </c>
      <c r="L39" s="79">
        <v>306.50690200000003</v>
      </c>
      <c r="M39" s="81">
        <v>0</v>
      </c>
      <c r="N39" s="81">
        <v>0</v>
      </c>
      <c r="O39" s="82">
        <v>626.239300652</v>
      </c>
      <c r="P39" s="24">
        <f t="shared" si="0"/>
        <v>1.7988376102029331</v>
      </c>
    </row>
    <row r="40" spans="1:16" x14ac:dyDescent="0.3">
      <c r="A40" s="137">
        <v>7</v>
      </c>
      <c r="B40" s="26" t="s">
        <v>100</v>
      </c>
      <c r="C40" s="27" t="s">
        <v>101</v>
      </c>
      <c r="D40" s="30" t="s">
        <v>102</v>
      </c>
      <c r="E40" s="22">
        <v>9</v>
      </c>
      <c r="F40" s="23">
        <v>121.55332</v>
      </c>
      <c r="G40" s="23">
        <v>120.408314</v>
      </c>
      <c r="H40" s="23">
        <v>117.92951600000001</v>
      </c>
      <c r="I40" s="22">
        <v>6</v>
      </c>
      <c r="J40" s="23">
        <v>91.222818000000004</v>
      </c>
      <c r="K40" s="23">
        <v>91.018889999999999</v>
      </c>
      <c r="L40" s="79">
        <v>89.127880000000005</v>
      </c>
      <c r="M40" s="81">
        <v>0</v>
      </c>
      <c r="N40" s="81">
        <v>0</v>
      </c>
      <c r="O40" s="82">
        <v>70.105069908999994</v>
      </c>
      <c r="P40" s="24">
        <f t="shared" si="0"/>
        <v>0.41083527963649441</v>
      </c>
    </row>
    <row r="41" spans="1:16" x14ac:dyDescent="0.3">
      <c r="A41" s="137"/>
      <c r="B41" s="26" t="s">
        <v>103</v>
      </c>
      <c r="C41" s="27" t="s">
        <v>104</v>
      </c>
      <c r="D41" s="30" t="s">
        <v>105</v>
      </c>
      <c r="E41" s="22">
        <v>4</v>
      </c>
      <c r="F41" s="23">
        <v>75.589805999999996</v>
      </c>
      <c r="G41" s="23">
        <v>68.392390000000006</v>
      </c>
      <c r="H41" s="23">
        <v>67.013807999999997</v>
      </c>
      <c r="I41" s="22">
        <v>1</v>
      </c>
      <c r="J41" s="23">
        <v>19.64274</v>
      </c>
      <c r="K41" s="23">
        <v>19.64274</v>
      </c>
      <c r="L41" s="79">
        <v>19.249884999999999</v>
      </c>
      <c r="M41" s="81">
        <v>0</v>
      </c>
      <c r="N41" s="81">
        <v>0</v>
      </c>
      <c r="O41" s="82">
        <v>70.105069908999994</v>
      </c>
      <c r="P41" s="24">
        <f t="shared" si="0"/>
        <v>0.68131909806238034</v>
      </c>
    </row>
    <row r="42" spans="1:16" x14ac:dyDescent="0.3">
      <c r="A42" s="137"/>
      <c r="B42" s="40" t="s">
        <v>106</v>
      </c>
      <c r="C42" s="41" t="s">
        <v>107</v>
      </c>
      <c r="D42" s="42" t="s">
        <v>108</v>
      </c>
      <c r="E42" s="43">
        <v>8</v>
      </c>
      <c r="F42" s="44">
        <v>148.51981000000001</v>
      </c>
      <c r="G42" s="44">
        <v>147.91525100000001</v>
      </c>
      <c r="H42" s="44">
        <v>144.95694599999999</v>
      </c>
      <c r="I42" s="43">
        <v>2</v>
      </c>
      <c r="J42" s="44">
        <v>44.449275</v>
      </c>
      <c r="K42" s="44">
        <v>44.449275</v>
      </c>
      <c r="L42" s="80">
        <v>43.560290000000002</v>
      </c>
      <c r="M42" s="83">
        <v>0</v>
      </c>
      <c r="N42" s="83">
        <v>0</v>
      </c>
      <c r="O42" s="84">
        <v>61.511997708000003</v>
      </c>
      <c r="P42" s="45">
        <f t="shared" si="0"/>
        <v>1.648404535345025</v>
      </c>
    </row>
    <row r="43" spans="1:16" x14ac:dyDescent="0.3">
      <c r="A43" s="138">
        <v>8</v>
      </c>
      <c r="B43" s="26" t="s">
        <v>109</v>
      </c>
      <c r="C43" s="27" t="s">
        <v>185</v>
      </c>
      <c r="D43" s="30" t="s">
        <v>110</v>
      </c>
      <c r="E43" s="22">
        <v>23</v>
      </c>
      <c r="F43" s="23">
        <v>247.350022</v>
      </c>
      <c r="G43" s="23">
        <v>214.92738299999999</v>
      </c>
      <c r="H43" s="23">
        <v>210.63108399999999</v>
      </c>
      <c r="I43" s="22">
        <v>1</v>
      </c>
      <c r="J43" s="23">
        <v>6.2990050000000002</v>
      </c>
      <c r="K43" s="23">
        <v>6.2298900000000001</v>
      </c>
      <c r="L43" s="79">
        <v>6.1052920000000004</v>
      </c>
      <c r="M43" s="81">
        <v>3</v>
      </c>
      <c r="N43" s="81">
        <v>3</v>
      </c>
      <c r="O43" s="82">
        <v>133.79056070749999</v>
      </c>
      <c r="P43" s="24">
        <f t="shared" si="0"/>
        <v>1.5287012097000259</v>
      </c>
    </row>
    <row r="44" spans="1:16" x14ac:dyDescent="0.3">
      <c r="A44" s="139"/>
      <c r="B44" s="26" t="s">
        <v>111</v>
      </c>
      <c r="C44" s="35" t="s">
        <v>193</v>
      </c>
      <c r="D44" s="30" t="s">
        <v>112</v>
      </c>
      <c r="E44" s="22">
        <v>5</v>
      </c>
      <c r="F44" s="23">
        <v>96.142898000000002</v>
      </c>
      <c r="G44" s="23">
        <v>96.142898000000002</v>
      </c>
      <c r="H44" s="23">
        <v>85.232764000000003</v>
      </c>
      <c r="I44" s="22">
        <v>0</v>
      </c>
      <c r="J44" s="23">
        <v>0</v>
      </c>
      <c r="K44" s="23">
        <v>0</v>
      </c>
      <c r="L44" s="79">
        <v>0</v>
      </c>
      <c r="M44" s="81">
        <v>0</v>
      </c>
      <c r="N44" s="81">
        <v>0</v>
      </c>
      <c r="O44" s="82">
        <v>557.61648933599997</v>
      </c>
      <c r="P44" s="24">
        <f t="shared" si="0"/>
        <v>0.15285194328003768</v>
      </c>
    </row>
    <row r="45" spans="1:16" x14ac:dyDescent="0.3">
      <c r="A45" s="139"/>
      <c r="B45" s="26" t="s">
        <v>113</v>
      </c>
      <c r="C45" s="27" t="s">
        <v>114</v>
      </c>
      <c r="D45" s="30" t="s">
        <v>115</v>
      </c>
      <c r="E45" s="22">
        <v>5</v>
      </c>
      <c r="F45" s="23">
        <v>91.838537000000002</v>
      </c>
      <c r="G45" s="23">
        <v>33.715722999999997</v>
      </c>
      <c r="H45" s="23">
        <v>33.041407999999997</v>
      </c>
      <c r="I45" s="22">
        <v>0</v>
      </c>
      <c r="J45" s="23">
        <v>0</v>
      </c>
      <c r="K45" s="23">
        <v>0</v>
      </c>
      <c r="L45" s="79">
        <v>0</v>
      </c>
      <c r="M45" s="81">
        <v>0</v>
      </c>
      <c r="N45" s="81">
        <v>0</v>
      </c>
      <c r="O45" s="82">
        <v>306.41561999999999</v>
      </c>
      <c r="P45" s="24">
        <f t="shared" si="0"/>
        <v>0.10783199629313936</v>
      </c>
    </row>
    <row r="46" spans="1:16" x14ac:dyDescent="0.3">
      <c r="A46" s="139"/>
      <c r="B46" s="26" t="s">
        <v>116</v>
      </c>
      <c r="C46" s="27" t="s">
        <v>186</v>
      </c>
      <c r="D46" s="30" t="s">
        <v>112</v>
      </c>
      <c r="E46" s="22">
        <v>5</v>
      </c>
      <c r="F46" s="23">
        <v>157.319469</v>
      </c>
      <c r="G46" s="23">
        <v>157.193859</v>
      </c>
      <c r="H46" s="23">
        <v>142.98835500000001</v>
      </c>
      <c r="I46" s="22">
        <v>0</v>
      </c>
      <c r="J46" s="23">
        <v>0</v>
      </c>
      <c r="K46" s="23">
        <v>0</v>
      </c>
      <c r="L46" s="79">
        <v>0</v>
      </c>
      <c r="M46" s="81">
        <v>0</v>
      </c>
      <c r="N46" s="81">
        <v>0</v>
      </c>
      <c r="O46" s="82">
        <v>223.33500000000001</v>
      </c>
      <c r="P46" s="24">
        <f t="shared" si="0"/>
        <v>0.64024158774934514</v>
      </c>
    </row>
    <row r="47" spans="1:16" x14ac:dyDescent="0.3">
      <c r="A47" s="139"/>
      <c r="B47" s="26" t="s">
        <v>117</v>
      </c>
      <c r="C47" s="27" t="s">
        <v>118</v>
      </c>
      <c r="D47" s="30" t="s">
        <v>119</v>
      </c>
      <c r="E47" s="22">
        <v>17</v>
      </c>
      <c r="F47" s="23">
        <v>59.554940000000002</v>
      </c>
      <c r="G47" s="23">
        <v>49.873351999999997</v>
      </c>
      <c r="H47" s="23">
        <v>48.871749000000001</v>
      </c>
      <c r="I47" s="22">
        <v>3</v>
      </c>
      <c r="J47" s="23">
        <v>11.390865</v>
      </c>
      <c r="K47" s="23">
        <v>10.798548</v>
      </c>
      <c r="L47" s="79">
        <v>10.582551</v>
      </c>
      <c r="M47" s="81">
        <v>0</v>
      </c>
      <c r="N47" s="81">
        <v>0</v>
      </c>
      <c r="O47" s="82">
        <v>23.283859907</v>
      </c>
      <c r="P47" s="24">
        <f t="shared" si="0"/>
        <v>1.644452343938422</v>
      </c>
    </row>
    <row r="48" spans="1:16" x14ac:dyDescent="0.3">
      <c r="A48" s="139"/>
      <c r="B48" s="26" t="s">
        <v>120</v>
      </c>
      <c r="C48" s="27" t="s">
        <v>121</v>
      </c>
      <c r="D48" s="27" t="s">
        <v>122</v>
      </c>
      <c r="E48" s="22">
        <v>6</v>
      </c>
      <c r="F48" s="23">
        <v>33.233310000000003</v>
      </c>
      <c r="G48" s="23">
        <v>22.523572999999999</v>
      </c>
      <c r="H48" s="23">
        <v>22.0731</v>
      </c>
      <c r="I48" s="22">
        <v>0</v>
      </c>
      <c r="J48" s="23">
        <v>0</v>
      </c>
      <c r="K48" s="23">
        <v>0</v>
      </c>
      <c r="L48" s="79">
        <v>0</v>
      </c>
      <c r="M48" s="81">
        <v>0</v>
      </c>
      <c r="N48" s="81">
        <v>0</v>
      </c>
      <c r="O48" s="82">
        <v>80.981271000000007</v>
      </c>
      <c r="P48" s="24">
        <f t="shared" si="0"/>
        <v>0.27257043174834833</v>
      </c>
    </row>
    <row r="49" spans="1:16" x14ac:dyDescent="0.3">
      <c r="A49" s="139"/>
      <c r="B49" s="26" t="s">
        <v>123</v>
      </c>
      <c r="C49" s="27" t="s">
        <v>124</v>
      </c>
      <c r="D49" s="27" t="s">
        <v>125</v>
      </c>
      <c r="E49" s="22">
        <v>1</v>
      </c>
      <c r="F49" s="23">
        <v>8.8468029999999995</v>
      </c>
      <c r="G49" s="23">
        <v>4.5206879999999998</v>
      </c>
      <c r="H49" s="23">
        <v>4.4302739999999998</v>
      </c>
      <c r="I49" s="22">
        <v>0</v>
      </c>
      <c r="J49" s="23">
        <v>0</v>
      </c>
      <c r="K49" s="23">
        <v>0</v>
      </c>
      <c r="L49" s="79">
        <v>0</v>
      </c>
      <c r="M49" s="81">
        <v>0</v>
      </c>
      <c r="N49" s="81">
        <v>0</v>
      </c>
      <c r="O49" s="82">
        <v>364.29412600000001</v>
      </c>
      <c r="P49" s="24">
        <f t="shared" si="0"/>
        <v>1.2161255655272355E-2</v>
      </c>
    </row>
    <row r="50" spans="1:16" x14ac:dyDescent="0.3">
      <c r="A50" s="139"/>
      <c r="B50" s="26" t="s">
        <v>126</v>
      </c>
      <c r="C50" s="27" t="s">
        <v>127</v>
      </c>
      <c r="D50" s="27" t="s">
        <v>128</v>
      </c>
      <c r="E50" s="22">
        <v>9</v>
      </c>
      <c r="F50" s="23">
        <v>63.275331999999999</v>
      </c>
      <c r="G50" s="23">
        <v>42.006245</v>
      </c>
      <c r="H50" s="23">
        <v>41.165754999999997</v>
      </c>
      <c r="I50" s="22">
        <v>0</v>
      </c>
      <c r="J50" s="23">
        <v>0</v>
      </c>
      <c r="K50" s="23">
        <v>0</v>
      </c>
      <c r="L50" s="79">
        <v>0</v>
      </c>
      <c r="M50" s="81">
        <v>0</v>
      </c>
      <c r="N50" s="81">
        <v>0</v>
      </c>
      <c r="O50" s="82">
        <v>390.99661445599997</v>
      </c>
      <c r="P50" s="24">
        <f t="shared" si="0"/>
        <v>0.10528417249155619</v>
      </c>
    </row>
    <row r="51" spans="1:16" x14ac:dyDescent="0.3">
      <c r="A51" s="139"/>
      <c r="B51" s="26" t="s">
        <v>209</v>
      </c>
      <c r="C51" s="27" t="s">
        <v>210</v>
      </c>
      <c r="D51" s="86">
        <v>44501</v>
      </c>
      <c r="E51" s="22">
        <v>4</v>
      </c>
      <c r="F51" s="23">
        <v>19.987731</v>
      </c>
      <c r="G51" s="23">
        <v>18.797564000000001</v>
      </c>
      <c r="H51" s="23">
        <v>18.384363</v>
      </c>
      <c r="I51" s="22">
        <v>0</v>
      </c>
      <c r="J51" s="23">
        <v>0</v>
      </c>
      <c r="K51" s="23">
        <v>0</v>
      </c>
      <c r="L51" s="79">
        <v>0</v>
      </c>
      <c r="M51" s="81">
        <v>0</v>
      </c>
      <c r="N51" s="81">
        <v>0</v>
      </c>
      <c r="O51" s="82">
        <v>332.40430001800001</v>
      </c>
      <c r="P51" s="24">
        <f t="shared" si="0"/>
        <v>5.5307235793894571E-2</v>
      </c>
    </row>
    <row r="52" spans="1:16" x14ac:dyDescent="0.3">
      <c r="A52" s="139"/>
      <c r="B52" s="37" t="s">
        <v>129</v>
      </c>
      <c r="C52" s="38" t="s">
        <v>187</v>
      </c>
      <c r="D52" s="38" t="s">
        <v>130</v>
      </c>
      <c r="E52" s="46">
        <v>15</v>
      </c>
      <c r="F52" s="23">
        <v>13.321986000000001</v>
      </c>
      <c r="G52" s="23">
        <v>7.0770749999999998</v>
      </c>
      <c r="H52" s="23">
        <v>6.9355330000000004</v>
      </c>
      <c r="I52" s="22">
        <v>4</v>
      </c>
      <c r="J52" s="23">
        <v>3.8792759999999999</v>
      </c>
      <c r="K52" s="23">
        <v>1.9139999999999999</v>
      </c>
      <c r="L52" s="79">
        <v>1.8757200000000001</v>
      </c>
      <c r="M52" s="81">
        <v>0</v>
      </c>
      <c r="N52" s="81">
        <v>0</v>
      </c>
      <c r="O52" s="82">
        <v>18.310278791000002</v>
      </c>
      <c r="P52" s="24">
        <f t="shared" si="0"/>
        <v>0.27633729981692223</v>
      </c>
    </row>
    <row r="53" spans="1:16" x14ac:dyDescent="0.3">
      <c r="A53" s="139"/>
      <c r="B53" s="37" t="s">
        <v>194</v>
      </c>
      <c r="C53" s="38" t="s">
        <v>195</v>
      </c>
      <c r="D53" s="38" t="s">
        <v>196</v>
      </c>
      <c r="E53" s="46">
        <v>3</v>
      </c>
      <c r="F53" s="23">
        <v>2.875483</v>
      </c>
      <c r="G53" s="23">
        <v>1.47681</v>
      </c>
      <c r="H53" s="23">
        <v>1.4472739999999999</v>
      </c>
      <c r="I53" s="22">
        <v>1</v>
      </c>
      <c r="J53" s="23">
        <v>0.51883999999999997</v>
      </c>
      <c r="K53" s="23">
        <v>0.49226999999999999</v>
      </c>
      <c r="L53" s="79">
        <v>0.48242499999999999</v>
      </c>
      <c r="M53" s="81">
        <v>0</v>
      </c>
      <c r="N53" s="81">
        <v>0</v>
      </c>
      <c r="O53" s="82">
        <v>12.092230388000001</v>
      </c>
      <c r="P53" s="24">
        <f t="shared" si="0"/>
        <v>7.9790821795579558E-2</v>
      </c>
    </row>
    <row r="54" spans="1:16" x14ac:dyDescent="0.3">
      <c r="A54" s="140"/>
      <c r="B54" s="37" t="s">
        <v>202</v>
      </c>
      <c r="C54" s="38" t="s">
        <v>203</v>
      </c>
      <c r="D54" s="38" t="s">
        <v>204</v>
      </c>
      <c r="E54" s="46">
        <v>6</v>
      </c>
      <c r="F54" s="23">
        <v>3.1471439999999999</v>
      </c>
      <c r="G54" s="23">
        <v>2.9034689999999999</v>
      </c>
      <c r="H54" s="23">
        <v>2.845399</v>
      </c>
      <c r="I54" s="22">
        <v>2</v>
      </c>
      <c r="J54" s="23">
        <v>1.202688</v>
      </c>
      <c r="K54" s="23">
        <v>0.98985900000000004</v>
      </c>
      <c r="L54" s="79">
        <v>0.97006199999999998</v>
      </c>
      <c r="M54" s="81">
        <v>0</v>
      </c>
      <c r="N54" s="81">
        <v>0</v>
      </c>
      <c r="O54" s="82">
        <v>11.119477424999999</v>
      </c>
      <c r="P54" s="24">
        <f t="shared" si="0"/>
        <v>0.16865333939018273</v>
      </c>
    </row>
    <row r="55" spans="1:16" x14ac:dyDescent="0.3">
      <c r="A55" s="147">
        <v>9</v>
      </c>
      <c r="B55" s="26" t="s">
        <v>191</v>
      </c>
      <c r="C55" s="27" t="s">
        <v>131</v>
      </c>
      <c r="D55" s="86">
        <v>44561.708333333336</v>
      </c>
      <c r="E55" s="22">
        <v>39</v>
      </c>
      <c r="F55" s="23">
        <v>110.373082</v>
      </c>
      <c r="G55" s="23">
        <v>89.601943000000006</v>
      </c>
      <c r="H55" s="23">
        <v>87.284932999999995</v>
      </c>
      <c r="I55" s="22">
        <v>8</v>
      </c>
      <c r="J55" s="23">
        <v>42.656717999999998</v>
      </c>
      <c r="K55" s="23">
        <v>36.753411999999997</v>
      </c>
      <c r="L55" s="79">
        <v>35.493372999999998</v>
      </c>
      <c r="M55" s="81">
        <v>0</v>
      </c>
      <c r="N55" s="81">
        <v>0</v>
      </c>
      <c r="O55" s="82">
        <v>333.26544999999999</v>
      </c>
      <c r="P55" s="24">
        <f t="shared" si="0"/>
        <v>0.15540632849879879</v>
      </c>
    </row>
    <row r="56" spans="1:16" x14ac:dyDescent="0.3">
      <c r="A56" s="147"/>
      <c r="B56" s="87" t="s">
        <v>188</v>
      </c>
      <c r="C56" s="88" t="s">
        <v>133</v>
      </c>
      <c r="D56" s="88" t="s">
        <v>132</v>
      </c>
      <c r="E56" s="22">
        <v>4</v>
      </c>
      <c r="F56" s="23">
        <v>4.5791449999999996</v>
      </c>
      <c r="G56" s="23">
        <v>3.7790940000000002</v>
      </c>
      <c r="H56" s="23">
        <v>3.7790940000000002</v>
      </c>
      <c r="I56" s="22">
        <v>0</v>
      </c>
      <c r="J56" s="23">
        <v>0</v>
      </c>
      <c r="K56" s="23">
        <v>0</v>
      </c>
      <c r="L56" s="79">
        <v>0</v>
      </c>
      <c r="M56" s="81">
        <v>0</v>
      </c>
      <c r="N56" s="81">
        <v>0</v>
      </c>
      <c r="O56" s="82">
        <v>28.785399999999999</v>
      </c>
      <c r="P56" s="24">
        <f t="shared" si="0"/>
        <v>0.13128509591668</v>
      </c>
    </row>
    <row r="57" spans="1:16" x14ac:dyDescent="0.3">
      <c r="A57" s="137">
        <v>10</v>
      </c>
      <c r="B57" s="26" t="s">
        <v>134</v>
      </c>
      <c r="C57" s="27" t="s">
        <v>135</v>
      </c>
      <c r="D57" s="27" t="s">
        <v>136</v>
      </c>
      <c r="E57" s="22">
        <v>16</v>
      </c>
      <c r="F57" s="23">
        <v>167.80743000000001</v>
      </c>
      <c r="G57" s="23">
        <v>154.25810799999999</v>
      </c>
      <c r="H57" s="23">
        <v>151.165594</v>
      </c>
      <c r="I57" s="22">
        <v>5</v>
      </c>
      <c r="J57" s="23">
        <v>66.605490000000003</v>
      </c>
      <c r="K57" s="23">
        <v>66.480731000000006</v>
      </c>
      <c r="L57" s="79">
        <v>65.151116000000002</v>
      </c>
      <c r="M57" s="81">
        <v>0</v>
      </c>
      <c r="N57" s="81">
        <v>0</v>
      </c>
      <c r="O57" s="82">
        <v>15.626437280999999</v>
      </c>
      <c r="P57" s="24">
        <f t="shared" si="0"/>
        <v>5.5044202624858061</v>
      </c>
    </row>
    <row r="58" spans="1:16" x14ac:dyDescent="0.3">
      <c r="A58" s="137"/>
      <c r="B58" s="26" t="s">
        <v>137</v>
      </c>
      <c r="C58" s="27" t="s">
        <v>138</v>
      </c>
      <c r="D58" s="27" t="s">
        <v>139</v>
      </c>
      <c r="E58" s="22">
        <v>12</v>
      </c>
      <c r="F58" s="23">
        <v>227.25008500000001</v>
      </c>
      <c r="G58" s="23">
        <v>193.614407</v>
      </c>
      <c r="H58" s="23">
        <v>191.75367499999999</v>
      </c>
      <c r="I58" s="22">
        <v>1</v>
      </c>
      <c r="J58" s="23">
        <v>1.3798859999999999</v>
      </c>
      <c r="K58" s="23">
        <v>1.3798859999999999</v>
      </c>
      <c r="L58" s="79">
        <v>1.3522879999999999</v>
      </c>
      <c r="M58" s="81">
        <v>0</v>
      </c>
      <c r="N58" s="81">
        <v>0</v>
      </c>
      <c r="O58" s="82">
        <v>58.392504058</v>
      </c>
      <c r="P58" s="24">
        <f t="shared" si="0"/>
        <v>3.2607162523956577</v>
      </c>
    </row>
    <row r="59" spans="1:16" x14ac:dyDescent="0.3">
      <c r="A59" s="137"/>
      <c r="B59" s="26" t="s">
        <v>140</v>
      </c>
      <c r="C59" s="27" t="s">
        <v>141</v>
      </c>
      <c r="D59" s="27" t="s">
        <v>142</v>
      </c>
      <c r="E59" s="22">
        <v>40</v>
      </c>
      <c r="F59" s="23">
        <v>135.37929700000001</v>
      </c>
      <c r="G59" s="23">
        <v>114.23985999999999</v>
      </c>
      <c r="H59" s="23">
        <v>111.94914</v>
      </c>
      <c r="I59" s="22">
        <v>6</v>
      </c>
      <c r="J59" s="23">
        <v>16.821254</v>
      </c>
      <c r="K59" s="23">
        <v>14.841856</v>
      </c>
      <c r="L59" s="79">
        <v>14.542225</v>
      </c>
      <c r="M59" s="81">
        <v>0</v>
      </c>
      <c r="N59" s="81">
        <v>0</v>
      </c>
      <c r="O59" s="82">
        <v>69.808992218</v>
      </c>
      <c r="P59" s="24">
        <f t="shared" si="0"/>
        <v>1.3953347828860931</v>
      </c>
    </row>
    <row r="60" spans="1:16" x14ac:dyDescent="0.3">
      <c r="A60" s="137"/>
      <c r="B60" s="26" t="s">
        <v>143</v>
      </c>
      <c r="C60" s="27" t="s">
        <v>144</v>
      </c>
      <c r="D60" s="27" t="s">
        <v>39</v>
      </c>
      <c r="E60" s="22">
        <v>87</v>
      </c>
      <c r="F60" s="23">
        <v>530.80169000000001</v>
      </c>
      <c r="G60" s="23">
        <v>501.25501800000001</v>
      </c>
      <c r="H60" s="23">
        <v>491.15596699999998</v>
      </c>
      <c r="I60" s="22">
        <v>15</v>
      </c>
      <c r="J60" s="23">
        <v>77.323365999999993</v>
      </c>
      <c r="K60" s="23">
        <v>76.803942000000006</v>
      </c>
      <c r="L60" s="79">
        <v>75.267369000000002</v>
      </c>
      <c r="M60" s="81">
        <v>0</v>
      </c>
      <c r="N60" s="81">
        <v>0</v>
      </c>
      <c r="O60" s="82">
        <v>65.475335358999999</v>
      </c>
      <c r="P60" s="24">
        <f t="shared" si="0"/>
        <v>6.3518360878900557</v>
      </c>
    </row>
    <row r="61" spans="1:16" x14ac:dyDescent="0.3">
      <c r="A61" s="137">
        <v>13</v>
      </c>
      <c r="B61" s="26" t="s">
        <v>189</v>
      </c>
      <c r="C61" s="38" t="s">
        <v>145</v>
      </c>
      <c r="D61" s="27" t="s">
        <v>146</v>
      </c>
      <c r="E61" s="22">
        <v>34</v>
      </c>
      <c r="F61" s="23">
        <v>713.27247599999998</v>
      </c>
      <c r="G61" s="23">
        <v>621.32328099999995</v>
      </c>
      <c r="H61" s="23">
        <v>608.88982399999998</v>
      </c>
      <c r="I61" s="22">
        <v>4</v>
      </c>
      <c r="J61" s="23">
        <v>49.213279</v>
      </c>
      <c r="K61" s="23">
        <v>47.953899999999997</v>
      </c>
      <c r="L61" s="79">
        <v>46.994821000000002</v>
      </c>
      <c r="M61" s="81">
        <v>0</v>
      </c>
      <c r="N61" s="81">
        <v>0</v>
      </c>
      <c r="O61" s="82">
        <v>165.47520451</v>
      </c>
      <c r="P61" s="24">
        <f t="shared" si="0"/>
        <v>3.3956447110240227</v>
      </c>
    </row>
    <row r="62" spans="1:16" x14ac:dyDescent="0.3">
      <c r="A62" s="137"/>
      <c r="B62" s="40" t="s">
        <v>147</v>
      </c>
      <c r="C62" s="41" t="s">
        <v>148</v>
      </c>
      <c r="D62" s="41" t="s">
        <v>146</v>
      </c>
      <c r="E62" s="43">
        <v>36</v>
      </c>
      <c r="F62" s="44">
        <v>640.204883</v>
      </c>
      <c r="G62" s="44">
        <v>621.383419</v>
      </c>
      <c r="H62" s="44">
        <v>608.51547900000003</v>
      </c>
      <c r="I62" s="43">
        <v>20</v>
      </c>
      <c r="J62" s="44">
        <v>350.81884500000001</v>
      </c>
      <c r="K62" s="44">
        <v>341.46050700000001</v>
      </c>
      <c r="L62" s="80">
        <v>334.19102600000002</v>
      </c>
      <c r="M62" s="83">
        <v>0</v>
      </c>
      <c r="N62" s="83">
        <v>0</v>
      </c>
      <c r="O62" s="84">
        <v>350.99510245800002</v>
      </c>
      <c r="P62" s="45">
        <f t="shared" si="0"/>
        <v>0.78156205337031903</v>
      </c>
    </row>
    <row r="63" spans="1:16" x14ac:dyDescent="0.3">
      <c r="A63" s="47">
        <v>14</v>
      </c>
      <c r="B63" s="26" t="s">
        <v>190</v>
      </c>
      <c r="C63" s="27" t="s">
        <v>149</v>
      </c>
      <c r="D63" s="27" t="s">
        <v>150</v>
      </c>
      <c r="E63" s="22">
        <v>1</v>
      </c>
      <c r="F63" s="23">
        <v>2379.575202</v>
      </c>
      <c r="G63" s="23">
        <v>681.61690799999997</v>
      </c>
      <c r="H63" s="23">
        <v>223.32050000000001</v>
      </c>
      <c r="I63" s="22">
        <v>0</v>
      </c>
      <c r="J63" s="23">
        <v>0</v>
      </c>
      <c r="K63" s="23">
        <v>0</v>
      </c>
      <c r="L63" s="79">
        <v>0</v>
      </c>
      <c r="M63" s="81">
        <v>0</v>
      </c>
      <c r="N63" s="81">
        <v>0</v>
      </c>
      <c r="O63" s="82">
        <v>699.78300000000002</v>
      </c>
      <c r="P63" s="24">
        <f t="shared" si="0"/>
        <v>0.31912821546107867</v>
      </c>
    </row>
    <row r="65" spans="2:16" ht="15" customHeight="1" x14ac:dyDescent="0.3">
      <c r="B65" s="143"/>
      <c r="C65" s="143"/>
      <c r="D65" s="143"/>
      <c r="E65" s="143"/>
      <c r="F65" s="143"/>
      <c r="G65" s="143"/>
      <c r="H65" s="143"/>
      <c r="I65" s="143"/>
      <c r="J65" s="143"/>
      <c r="K65" s="143"/>
      <c r="L65" s="143"/>
      <c r="M65" s="143"/>
      <c r="N65" s="143"/>
      <c r="O65" s="143"/>
      <c r="P65" s="143"/>
    </row>
    <row r="66" spans="2:16" x14ac:dyDescent="0.3">
      <c r="B66" s="143"/>
      <c r="C66" s="143"/>
      <c r="D66" s="143"/>
      <c r="E66" s="143"/>
      <c r="F66" s="143"/>
      <c r="G66" s="143"/>
      <c r="H66" s="143"/>
      <c r="I66" s="143"/>
      <c r="J66" s="143"/>
      <c r="K66" s="143"/>
      <c r="L66" s="143"/>
      <c r="M66" s="143"/>
      <c r="N66" s="143"/>
      <c r="O66" s="143"/>
      <c r="P66" s="143"/>
    </row>
  </sheetData>
  <sheetProtection selectLockedCells="1" selectUnlockedCells="1"/>
  <mergeCells count="15">
    <mergeCell ref="A61:A62"/>
    <mergeCell ref="A43:A54"/>
    <mergeCell ref="Q4:Q6"/>
    <mergeCell ref="B65:P66"/>
    <mergeCell ref="A4:A11"/>
    <mergeCell ref="A32:A36"/>
    <mergeCell ref="A37:A39"/>
    <mergeCell ref="A40:A42"/>
    <mergeCell ref="A55:A56"/>
    <mergeCell ref="A57:A60"/>
    <mergeCell ref="E2:H2"/>
    <mergeCell ref="I2:L2"/>
    <mergeCell ref="A12:A17"/>
    <mergeCell ref="A18:A26"/>
    <mergeCell ref="A27:A31"/>
  </mergeCells>
  <pageMargins left="0.75" right="0.75" top="1" bottom="1" header="0.51180555555555551" footer="0.51180555555555551"/>
  <pageSetup scale="45"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
  <sheetViews>
    <sheetView zoomScale="80" zoomScaleNormal="80" workbookViewId="0">
      <selection activeCell="A4" sqref="A4:G4"/>
    </sheetView>
  </sheetViews>
  <sheetFormatPr defaultRowHeight="13.2" x14ac:dyDescent="0.25"/>
  <sheetData>
    <row r="1" spans="1:7" ht="39" customHeight="1" x14ac:dyDescent="0.3">
      <c r="A1" s="148" t="s">
        <v>151</v>
      </c>
      <c r="B1" s="148"/>
      <c r="C1" s="148"/>
      <c r="D1" s="148"/>
      <c r="E1" s="148"/>
      <c r="F1" s="148"/>
      <c r="G1" s="148"/>
    </row>
    <row r="2" spans="1:7" ht="40.5" customHeight="1" x14ac:dyDescent="0.3">
      <c r="A2" s="148" t="s">
        <v>152</v>
      </c>
      <c r="B2" s="148"/>
      <c r="C2" s="148"/>
      <c r="D2" s="148"/>
      <c r="E2" s="148"/>
      <c r="F2" s="148"/>
      <c r="G2" s="148"/>
    </row>
    <row r="3" spans="1:7" ht="24.75" customHeight="1" x14ac:dyDescent="0.3">
      <c r="A3" s="148" t="s">
        <v>153</v>
      </c>
      <c r="B3" s="148"/>
      <c r="C3" s="148"/>
      <c r="D3" s="148"/>
      <c r="E3" s="148"/>
      <c r="F3" s="148"/>
      <c r="G3" s="148"/>
    </row>
    <row r="4" spans="1:7" ht="27" customHeight="1" x14ac:dyDescent="0.3">
      <c r="A4" s="149" t="s">
        <v>154</v>
      </c>
      <c r="B4" s="149"/>
      <c r="C4" s="149"/>
      <c r="D4" s="149"/>
      <c r="E4" s="149"/>
      <c r="F4" s="149"/>
      <c r="G4" s="149"/>
    </row>
    <row r="5" spans="1:7" ht="13.5" customHeight="1" x14ac:dyDescent="0.3">
      <c r="A5" s="48" t="s">
        <v>155</v>
      </c>
      <c r="B5" s="48"/>
      <c r="C5" s="48"/>
      <c r="D5" s="48"/>
      <c r="E5" s="48"/>
      <c r="F5" s="48"/>
      <c r="G5" s="48"/>
    </row>
    <row r="6" spans="1:7" ht="13.8" x14ac:dyDescent="0.3">
      <c r="A6" s="48" t="s">
        <v>156</v>
      </c>
      <c r="B6" s="48"/>
      <c r="C6" s="48"/>
      <c r="D6" s="48"/>
      <c r="E6" s="48"/>
      <c r="F6" s="48"/>
      <c r="G6" s="48"/>
    </row>
  </sheetData>
  <sheetProtection selectLockedCells="1" selectUnlockedCells="1"/>
  <mergeCells count="4">
    <mergeCell ref="A1:G1"/>
    <mergeCell ref="A2:G2"/>
    <mergeCell ref="A3:G3"/>
    <mergeCell ref="A4:G4"/>
  </mergeCells>
  <pageMargins left="0.7" right="0.7" top="0.75" bottom="0.75" header="0.51180555555555551" footer="0.51180555555555551"/>
  <pageSetup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0"/>
  <sheetViews>
    <sheetView zoomScale="80" zoomScaleNormal="80" workbookViewId="0">
      <pane xSplit="3" ySplit="2" topLeftCell="D3" activePane="bottomRight" state="frozen"/>
      <selection pane="topRight" activeCell="D1" sqref="D1"/>
      <selection pane="bottomLeft" activeCell="A3" sqref="A3"/>
      <selection pane="bottomRight" activeCell="A4" sqref="A4:A9"/>
    </sheetView>
  </sheetViews>
  <sheetFormatPr defaultColWidth="9.109375" defaultRowHeight="14.4" x14ac:dyDescent="0.3"/>
  <cols>
    <col min="1" max="1" width="10.88671875" style="49" customWidth="1"/>
    <col min="2" max="2" width="17.5546875" style="50" customWidth="1"/>
    <col min="3" max="3" width="41.6640625" style="51" customWidth="1"/>
    <col min="4" max="4" width="18.109375" style="52" customWidth="1"/>
    <col min="5" max="5" width="12.44140625" style="53" customWidth="1"/>
    <col min="6" max="8" width="13.88671875" style="54" customWidth="1"/>
    <col min="9" max="9" width="21.44140625" style="54" customWidth="1"/>
    <col min="10" max="10" width="12.44140625" style="55" customWidth="1"/>
    <col min="11" max="11" width="9.109375" style="56"/>
    <col min="12" max="12" width="14.6640625" style="56" customWidth="1"/>
    <col min="13" max="16384" width="9.109375" style="56"/>
  </cols>
  <sheetData>
    <row r="1" spans="1:12" ht="15.75" customHeight="1" x14ac:dyDescent="0.3">
      <c r="A1" s="57"/>
      <c r="B1" s="58" t="s">
        <v>216</v>
      </c>
      <c r="C1" s="59"/>
      <c r="D1" s="60"/>
      <c r="E1" s="61" t="s">
        <v>157</v>
      </c>
      <c r="F1" s="62"/>
      <c r="G1" s="62"/>
      <c r="H1" s="62"/>
      <c r="I1" s="62"/>
      <c r="J1" s="63"/>
    </row>
    <row r="2" spans="1:12" ht="63.75" customHeight="1" x14ac:dyDescent="0.3">
      <c r="A2" s="64" t="s">
        <v>2</v>
      </c>
      <c r="B2" s="65" t="s">
        <v>3</v>
      </c>
      <c r="C2" s="64" t="s">
        <v>4</v>
      </c>
      <c r="D2" s="64" t="s">
        <v>158</v>
      </c>
      <c r="E2" s="66" t="s">
        <v>159</v>
      </c>
      <c r="F2" s="67" t="s">
        <v>160</v>
      </c>
      <c r="G2" s="67" t="s">
        <v>161</v>
      </c>
      <c r="H2" s="67" t="s">
        <v>9</v>
      </c>
      <c r="I2" s="67" t="s">
        <v>162</v>
      </c>
      <c r="J2" s="153" t="s">
        <v>163</v>
      </c>
      <c r="K2" s="153"/>
      <c r="L2" s="68" t="s">
        <v>16</v>
      </c>
    </row>
    <row r="3" spans="1:12" x14ac:dyDescent="0.3">
      <c r="A3" s="69"/>
      <c r="B3" s="70"/>
      <c r="C3" s="69"/>
      <c r="D3" s="71"/>
      <c r="E3" s="72"/>
      <c r="F3" s="71"/>
      <c r="G3" s="71"/>
      <c r="H3" s="71"/>
      <c r="I3" s="71"/>
      <c r="J3" s="73" t="s">
        <v>164</v>
      </c>
      <c r="K3" s="71" t="s">
        <v>165</v>
      </c>
      <c r="L3" s="73"/>
    </row>
    <row r="4" spans="1:12" x14ac:dyDescent="0.3">
      <c r="A4" s="158">
        <v>1</v>
      </c>
      <c r="B4" s="99" t="s">
        <v>17</v>
      </c>
      <c r="C4" s="161" t="s">
        <v>18</v>
      </c>
      <c r="D4" s="107" t="s">
        <v>197</v>
      </c>
      <c r="E4" s="162">
        <v>3</v>
      </c>
      <c r="F4" s="108">
        <v>37.183539000000003</v>
      </c>
      <c r="G4" s="108">
        <v>33.403222</v>
      </c>
      <c r="H4" s="108">
        <v>23.388102</v>
      </c>
      <c r="I4" s="108">
        <v>144.90063637700001</v>
      </c>
      <c r="J4" s="101"/>
      <c r="K4" s="100" t="s">
        <v>179</v>
      </c>
      <c r="L4" s="77">
        <f>IF(I4&gt;0,H4/I4,"")</f>
        <v>0.16140786255175052</v>
      </c>
    </row>
    <row r="5" spans="1:12" ht="28.8" x14ac:dyDescent="0.3">
      <c r="A5" s="159"/>
      <c r="B5" s="99" t="s">
        <v>206</v>
      </c>
      <c r="C5" s="161" t="s">
        <v>207</v>
      </c>
      <c r="D5" s="164" t="s">
        <v>208</v>
      </c>
      <c r="E5" s="162">
        <v>1</v>
      </c>
      <c r="F5" s="108">
        <v>1.1974119999999999</v>
      </c>
      <c r="G5" s="108">
        <v>1.0380560000000001</v>
      </c>
      <c r="H5" s="108">
        <v>0.92906</v>
      </c>
      <c r="I5" s="108">
        <v>6.44753256</v>
      </c>
      <c r="J5" s="101"/>
      <c r="K5" s="100" t="s">
        <v>179</v>
      </c>
      <c r="L5" s="165">
        <f>IF(I5&gt;0,H5/I5,"")</f>
        <v>0.14409543361809715</v>
      </c>
    </row>
    <row r="6" spans="1:12" x14ac:dyDescent="0.3">
      <c r="A6" s="159"/>
      <c r="B6" s="166" t="s">
        <v>20</v>
      </c>
      <c r="C6" s="90" t="s">
        <v>21</v>
      </c>
      <c r="D6" s="163" t="s">
        <v>22</v>
      </c>
      <c r="E6" s="92">
        <v>1</v>
      </c>
      <c r="F6" s="91">
        <v>6.4328149999999997</v>
      </c>
      <c r="G6" s="91">
        <v>6.2280980000000001</v>
      </c>
      <c r="H6" s="91">
        <v>3.41798</v>
      </c>
      <c r="I6" s="23">
        <v>30.008327866999998</v>
      </c>
      <c r="J6" s="38"/>
      <c r="K6" s="23" t="s">
        <v>179</v>
      </c>
      <c r="L6" s="77">
        <f>IF(I6&gt;0,H6/I6,"")</f>
        <v>0.11390104824063639</v>
      </c>
    </row>
    <row r="7" spans="1:12" x14ac:dyDescent="0.3">
      <c r="A7" s="159"/>
      <c r="B7" s="167" t="s">
        <v>23</v>
      </c>
      <c r="C7" s="93" t="s">
        <v>24</v>
      </c>
      <c r="D7" s="94" t="s">
        <v>25</v>
      </c>
      <c r="E7" s="95">
        <v>1</v>
      </c>
      <c r="F7" s="94">
        <v>20.702770999999998</v>
      </c>
      <c r="G7" s="94">
        <v>16.827559000000001</v>
      </c>
      <c r="H7" s="94">
        <v>11.916278999999999</v>
      </c>
      <c r="I7" s="102">
        <v>30.008327866999998</v>
      </c>
      <c r="J7" s="38"/>
      <c r="K7" s="23" t="s">
        <v>179</v>
      </c>
      <c r="L7" s="77">
        <f>IF(I7&gt;0,H7/I7,"")</f>
        <v>0.3970990670594568</v>
      </c>
    </row>
    <row r="8" spans="1:12" x14ac:dyDescent="0.3">
      <c r="A8" s="159"/>
      <c r="B8" s="168" t="s">
        <v>26</v>
      </c>
      <c r="C8" s="116" t="s">
        <v>27</v>
      </c>
      <c r="D8" s="117" t="s">
        <v>28</v>
      </c>
      <c r="E8" s="118">
        <v>1</v>
      </c>
      <c r="F8" s="119">
        <v>18.841424</v>
      </c>
      <c r="G8" s="119">
        <v>17.399087000000002</v>
      </c>
      <c r="H8" s="119">
        <v>9.1134489999999992</v>
      </c>
      <c r="I8" s="120">
        <v>29.691187203999998</v>
      </c>
      <c r="J8" s="112"/>
      <c r="K8" s="91" t="s">
        <v>179</v>
      </c>
      <c r="L8" s="113">
        <f>IF(I8&gt;0,H8/I8,"")</f>
        <v>0.30694121246765893</v>
      </c>
    </row>
    <row r="9" spans="1:12" x14ac:dyDescent="0.3">
      <c r="A9" s="160"/>
      <c r="B9" s="169" t="s">
        <v>177</v>
      </c>
      <c r="C9" s="106" t="s">
        <v>178</v>
      </c>
      <c r="D9" s="107" t="s">
        <v>205</v>
      </c>
      <c r="E9" s="95">
        <v>4</v>
      </c>
      <c r="F9" s="94">
        <v>5.1034879999999996</v>
      </c>
      <c r="G9" s="94">
        <v>4.2941729999999998</v>
      </c>
      <c r="H9" s="94">
        <v>3.4690110000000001</v>
      </c>
      <c r="I9" s="94">
        <v>29.226928332</v>
      </c>
      <c r="J9" s="115"/>
      <c r="K9" s="94" t="s">
        <v>179</v>
      </c>
      <c r="L9" s="96">
        <f>IF(I9&gt;0,H9/I9,"")</f>
        <v>0.11869228817322712</v>
      </c>
    </row>
    <row r="10" spans="1:12" x14ac:dyDescent="0.3">
      <c r="A10" s="155">
        <v>2</v>
      </c>
      <c r="B10" s="170" t="s">
        <v>31</v>
      </c>
      <c r="C10" s="103" t="s">
        <v>32</v>
      </c>
      <c r="D10" s="104" t="s">
        <v>33</v>
      </c>
      <c r="E10" s="105">
        <v>223</v>
      </c>
      <c r="F10" s="104">
        <v>235.16944000000001</v>
      </c>
      <c r="G10" s="104">
        <v>198.37727699999999</v>
      </c>
      <c r="H10" s="104">
        <v>161.217353</v>
      </c>
      <c r="I10" s="104">
        <v>305.69102199999998</v>
      </c>
      <c r="J10" s="125">
        <v>1.5</v>
      </c>
      <c r="K10" s="107">
        <v>458.53653299999996</v>
      </c>
      <c r="L10" s="130">
        <f t="shared" ref="L10:L49" si="0">IF(I10&gt;0,H10/I10,"")</f>
        <v>0.52738661392548192</v>
      </c>
    </row>
    <row r="11" spans="1:12" x14ac:dyDescent="0.3">
      <c r="A11" s="156"/>
      <c r="B11" s="171" t="s">
        <v>34</v>
      </c>
      <c r="C11" s="75" t="s">
        <v>35</v>
      </c>
      <c r="D11" s="23" t="s">
        <v>36</v>
      </c>
      <c r="E11" s="76">
        <v>253</v>
      </c>
      <c r="F11" s="23">
        <v>290.142043</v>
      </c>
      <c r="G11" s="23">
        <v>240.80534900000001</v>
      </c>
      <c r="H11" s="23">
        <v>193.267392</v>
      </c>
      <c r="I11" s="23">
        <v>208.68125612599999</v>
      </c>
      <c r="J11" s="126"/>
      <c r="K11" s="107" t="s">
        <v>179</v>
      </c>
      <c r="L11" s="131">
        <f t="shared" si="0"/>
        <v>0.92613680590127734</v>
      </c>
    </row>
    <row r="12" spans="1:12" x14ac:dyDescent="0.3">
      <c r="A12" s="156"/>
      <c r="B12" s="171" t="s">
        <v>37</v>
      </c>
      <c r="C12" s="75" t="s">
        <v>38</v>
      </c>
      <c r="D12" s="23" t="s">
        <v>39</v>
      </c>
      <c r="E12" s="76">
        <v>5</v>
      </c>
      <c r="F12" s="23">
        <v>110.31202399999999</v>
      </c>
      <c r="G12" s="23">
        <v>83.513739999999999</v>
      </c>
      <c r="H12" s="23">
        <v>55.667751000000003</v>
      </c>
      <c r="I12" s="23">
        <v>58.202490640000001</v>
      </c>
      <c r="J12" s="126">
        <v>1.5</v>
      </c>
      <c r="K12" s="107">
        <v>87.303735959999997</v>
      </c>
      <c r="L12" s="131">
        <f t="shared" si="0"/>
        <v>0.95644963622470847</v>
      </c>
    </row>
    <row r="13" spans="1:12" x14ac:dyDescent="0.3">
      <c r="A13" s="156"/>
      <c r="B13" s="171" t="s">
        <v>40</v>
      </c>
      <c r="C13" s="75" t="s">
        <v>41</v>
      </c>
      <c r="D13" s="23" t="s">
        <v>42</v>
      </c>
      <c r="E13" s="76">
        <v>101</v>
      </c>
      <c r="F13" s="23">
        <v>489.547302</v>
      </c>
      <c r="G13" s="23">
        <v>412.58353099999999</v>
      </c>
      <c r="H13" s="23">
        <v>270.67851000000002</v>
      </c>
      <c r="I13" s="23">
        <v>467.07447619700002</v>
      </c>
      <c r="J13" s="126">
        <v>1.5</v>
      </c>
      <c r="K13" s="107">
        <v>700.61171429550006</v>
      </c>
      <c r="L13" s="131">
        <f t="shared" si="0"/>
        <v>0.57951894996256392</v>
      </c>
    </row>
    <row r="14" spans="1:12" x14ac:dyDescent="0.3">
      <c r="A14" s="156"/>
      <c r="B14" s="171" t="s">
        <v>43</v>
      </c>
      <c r="C14" s="75" t="s">
        <v>44</v>
      </c>
      <c r="D14" s="23" t="s">
        <v>45</v>
      </c>
      <c r="E14" s="76">
        <v>98</v>
      </c>
      <c r="F14" s="23">
        <v>605.712672</v>
      </c>
      <c r="G14" s="23">
        <v>500.10866199999998</v>
      </c>
      <c r="H14" s="23">
        <v>341.48011700000001</v>
      </c>
      <c r="I14" s="23">
        <v>353.01513775500001</v>
      </c>
      <c r="J14" s="126"/>
      <c r="K14" s="107" t="s">
        <v>179</v>
      </c>
      <c r="L14" s="131">
        <f t="shared" si="0"/>
        <v>0.96732428861731834</v>
      </c>
    </row>
    <row r="15" spans="1:12" x14ac:dyDescent="0.3">
      <c r="A15" s="157"/>
      <c r="B15" s="171" t="s">
        <v>181</v>
      </c>
      <c r="C15" s="75" t="s">
        <v>198</v>
      </c>
      <c r="D15" s="23" t="s">
        <v>199</v>
      </c>
      <c r="E15" s="76">
        <v>8</v>
      </c>
      <c r="F15" s="23">
        <v>216.03819200000001</v>
      </c>
      <c r="G15" s="23">
        <v>178.57909000000001</v>
      </c>
      <c r="H15" s="23">
        <v>117.790012</v>
      </c>
      <c r="I15" s="23">
        <v>130.353195</v>
      </c>
      <c r="J15" s="126"/>
      <c r="K15" s="107" t="s">
        <v>179</v>
      </c>
      <c r="L15" s="131">
        <f t="shared" si="0"/>
        <v>0.90362197873247374</v>
      </c>
    </row>
    <row r="16" spans="1:12" x14ac:dyDescent="0.3">
      <c r="A16" s="154">
        <v>3</v>
      </c>
      <c r="B16" s="171" t="s">
        <v>46</v>
      </c>
      <c r="C16" s="75" t="s">
        <v>47</v>
      </c>
      <c r="D16" s="23" t="s">
        <v>48</v>
      </c>
      <c r="E16" s="76">
        <v>2</v>
      </c>
      <c r="F16" s="23">
        <v>2.837555</v>
      </c>
      <c r="G16" s="23">
        <v>2.5561259999999999</v>
      </c>
      <c r="H16" s="23">
        <v>1.533676</v>
      </c>
      <c r="I16" s="23">
        <v>35.402488492000003</v>
      </c>
      <c r="J16" s="126"/>
      <c r="K16" s="107" t="s">
        <v>179</v>
      </c>
      <c r="L16" s="131">
        <f t="shared" si="0"/>
        <v>4.3321135471778176E-2</v>
      </c>
    </row>
    <row r="17" spans="1:12" x14ac:dyDescent="0.3">
      <c r="A17" s="154"/>
      <c r="B17" s="171" t="s">
        <v>49</v>
      </c>
      <c r="C17" s="75" t="s">
        <v>50</v>
      </c>
      <c r="D17" s="23" t="s">
        <v>51</v>
      </c>
      <c r="E17" s="76">
        <v>2</v>
      </c>
      <c r="F17" s="23">
        <v>8.3377389999999991</v>
      </c>
      <c r="G17" s="23">
        <v>6.8444700000000003</v>
      </c>
      <c r="H17" s="23">
        <v>4.1066820000000002</v>
      </c>
      <c r="I17" s="23">
        <v>35.402488492000003</v>
      </c>
      <c r="J17" s="126"/>
      <c r="K17" s="107" t="s">
        <v>179</v>
      </c>
      <c r="L17" s="131">
        <f t="shared" si="0"/>
        <v>0.11599981173436433</v>
      </c>
    </row>
    <row r="18" spans="1:12" x14ac:dyDescent="0.3">
      <c r="A18" s="154"/>
      <c r="B18" s="171" t="s">
        <v>52</v>
      </c>
      <c r="C18" s="75" t="s">
        <v>53</v>
      </c>
      <c r="D18" s="23" t="s">
        <v>54</v>
      </c>
      <c r="E18" s="76">
        <v>1</v>
      </c>
      <c r="F18" s="23">
        <v>11.22228</v>
      </c>
      <c r="G18" s="23">
        <v>10.102579</v>
      </c>
      <c r="H18" s="23">
        <v>6.0615480000000002</v>
      </c>
      <c r="I18" s="23">
        <v>28.922989249</v>
      </c>
      <c r="J18" s="126"/>
      <c r="K18" s="107" t="s">
        <v>179</v>
      </c>
      <c r="L18" s="131">
        <f t="shared" si="0"/>
        <v>0.20957543315511815</v>
      </c>
    </row>
    <row r="19" spans="1:12" ht="28.8" x14ac:dyDescent="0.3">
      <c r="A19" s="154"/>
      <c r="B19" s="172" t="s">
        <v>55</v>
      </c>
      <c r="C19" s="122" t="s">
        <v>56</v>
      </c>
      <c r="D19" s="123" t="s">
        <v>57</v>
      </c>
      <c r="E19" s="124">
        <v>1</v>
      </c>
      <c r="F19" s="123">
        <v>93.915293000000005</v>
      </c>
      <c r="G19" s="123">
        <v>91.179895999999999</v>
      </c>
      <c r="H19" s="123">
        <v>89.356297999999995</v>
      </c>
      <c r="I19" s="123">
        <v>93.329820486000003</v>
      </c>
      <c r="J19" s="127"/>
      <c r="K19" s="107" t="s">
        <v>179</v>
      </c>
      <c r="L19" s="132">
        <f t="shared" si="0"/>
        <v>0.95742494236773912</v>
      </c>
    </row>
    <row r="20" spans="1:12" x14ac:dyDescent="0.3">
      <c r="A20" s="154"/>
      <c r="B20" s="171" t="s">
        <v>58</v>
      </c>
      <c r="C20" s="75" t="s">
        <v>59</v>
      </c>
      <c r="D20" s="23" t="s">
        <v>60</v>
      </c>
      <c r="E20" s="76">
        <v>38</v>
      </c>
      <c r="F20" s="23">
        <v>442.227462</v>
      </c>
      <c r="G20" s="23">
        <v>317.039421</v>
      </c>
      <c r="H20" s="23">
        <v>305.91211399999997</v>
      </c>
      <c r="I20" s="23">
        <v>292.10746470499998</v>
      </c>
      <c r="J20" s="126">
        <v>2</v>
      </c>
      <c r="K20" s="107">
        <v>584.21492940999997</v>
      </c>
      <c r="L20" s="131">
        <f t="shared" si="0"/>
        <v>1.0472588035671782</v>
      </c>
    </row>
    <row r="21" spans="1:12" x14ac:dyDescent="0.3">
      <c r="A21" s="154"/>
      <c r="B21" s="171" t="s">
        <v>183</v>
      </c>
      <c r="C21" s="75" t="s">
        <v>184</v>
      </c>
      <c r="D21" s="23" t="s">
        <v>61</v>
      </c>
      <c r="E21" s="76">
        <v>12</v>
      </c>
      <c r="F21" s="23">
        <v>45.090542999999997</v>
      </c>
      <c r="G21" s="23">
        <v>37.904297999999997</v>
      </c>
      <c r="H21" s="23">
        <v>37.146211999999998</v>
      </c>
      <c r="I21" s="23">
        <v>40.012003780000001</v>
      </c>
      <c r="J21" s="126"/>
      <c r="K21" s="107" t="s">
        <v>179</v>
      </c>
      <c r="L21" s="131">
        <f t="shared" si="0"/>
        <v>0.92837669925862432</v>
      </c>
    </row>
    <row r="22" spans="1:12" x14ac:dyDescent="0.3">
      <c r="A22" s="154"/>
      <c r="B22" s="171" t="s">
        <v>62</v>
      </c>
      <c r="C22" s="75" t="s">
        <v>63</v>
      </c>
      <c r="D22" s="23" t="s">
        <v>64</v>
      </c>
      <c r="E22" s="76">
        <v>8</v>
      </c>
      <c r="F22" s="23">
        <v>112.41019799999999</v>
      </c>
      <c r="G22" s="23">
        <v>108.134657</v>
      </c>
      <c r="H22" s="23">
        <v>105.97171400000001</v>
      </c>
      <c r="I22" s="23">
        <v>149.619268183</v>
      </c>
      <c r="J22" s="126"/>
      <c r="K22" s="107" t="s">
        <v>179</v>
      </c>
      <c r="L22" s="131">
        <f t="shared" si="0"/>
        <v>0.70827584766946949</v>
      </c>
    </row>
    <row r="23" spans="1:12" x14ac:dyDescent="0.3">
      <c r="A23" s="154"/>
      <c r="B23" s="171">
        <v>3.2</v>
      </c>
      <c r="C23" s="75" t="s">
        <v>65</v>
      </c>
      <c r="D23" s="23" t="s">
        <v>66</v>
      </c>
      <c r="E23" s="76">
        <v>9</v>
      </c>
      <c r="F23" s="23">
        <v>300.55909100000002</v>
      </c>
      <c r="G23" s="23">
        <v>253.12364299999999</v>
      </c>
      <c r="H23" s="23">
        <v>248.04332199999999</v>
      </c>
      <c r="I23" s="23">
        <v>273.47442713499998</v>
      </c>
      <c r="J23" s="126"/>
      <c r="K23" s="107" t="s">
        <v>179</v>
      </c>
      <c r="L23" s="131">
        <f t="shared" si="0"/>
        <v>0.90700737395659303</v>
      </c>
    </row>
    <row r="24" spans="1:12" x14ac:dyDescent="0.3">
      <c r="A24" s="154">
        <v>4</v>
      </c>
      <c r="B24" s="171">
        <v>4.0999999999999996</v>
      </c>
      <c r="C24" s="75" t="s">
        <v>70</v>
      </c>
      <c r="D24" s="23" t="s">
        <v>71</v>
      </c>
      <c r="E24" s="76">
        <v>26</v>
      </c>
      <c r="F24" s="23">
        <v>1213.7923049999999</v>
      </c>
      <c r="G24" s="23">
        <v>1140.0987990000001</v>
      </c>
      <c r="H24" s="23">
        <v>1117.296822</v>
      </c>
      <c r="I24" s="23">
        <v>864.67678617399997</v>
      </c>
      <c r="J24" s="126"/>
      <c r="K24" s="107" t="s">
        <v>179</v>
      </c>
      <c r="L24" s="131">
        <f t="shared" si="0"/>
        <v>1.2921554502969679</v>
      </c>
    </row>
    <row r="25" spans="1:12" x14ac:dyDescent="0.3">
      <c r="A25" s="154"/>
      <c r="B25" s="171">
        <v>4.2</v>
      </c>
      <c r="C25" s="75" t="s">
        <v>72</v>
      </c>
      <c r="D25" s="23" t="s">
        <v>71</v>
      </c>
      <c r="E25" s="76">
        <v>9</v>
      </c>
      <c r="F25" s="23">
        <v>79.602846999999997</v>
      </c>
      <c r="G25" s="23">
        <v>77.547728000000006</v>
      </c>
      <c r="H25" s="23">
        <v>75.996773000000005</v>
      </c>
      <c r="I25" s="23">
        <v>96.027882434000006</v>
      </c>
      <c r="J25" s="126"/>
      <c r="K25" s="107" t="s">
        <v>179</v>
      </c>
      <c r="L25" s="131">
        <f t="shared" si="0"/>
        <v>0.79140319533998482</v>
      </c>
    </row>
    <row r="26" spans="1:12" x14ac:dyDescent="0.3">
      <c r="A26" s="154"/>
      <c r="B26" s="171">
        <v>4.3</v>
      </c>
      <c r="C26" s="75" t="s">
        <v>73</v>
      </c>
      <c r="D26" s="23" t="s">
        <v>71</v>
      </c>
      <c r="E26" s="76">
        <v>7</v>
      </c>
      <c r="F26" s="23">
        <v>44.669204000000001</v>
      </c>
      <c r="G26" s="23">
        <v>39.184547999999999</v>
      </c>
      <c r="H26" s="23">
        <v>38.400857000000002</v>
      </c>
      <c r="I26" s="23">
        <v>45.139492408000002</v>
      </c>
      <c r="J26" s="126"/>
      <c r="K26" s="107" t="s">
        <v>179</v>
      </c>
      <c r="L26" s="131">
        <f t="shared" si="0"/>
        <v>0.85071530386093308</v>
      </c>
    </row>
    <row r="27" spans="1:12" x14ac:dyDescent="0.3">
      <c r="A27" s="154"/>
      <c r="B27" s="171" t="s">
        <v>74</v>
      </c>
      <c r="C27" s="75" t="s">
        <v>75</v>
      </c>
      <c r="D27" s="23" t="s">
        <v>71</v>
      </c>
      <c r="E27" s="76">
        <v>16</v>
      </c>
      <c r="F27" s="23">
        <v>72.074426000000003</v>
      </c>
      <c r="G27" s="23">
        <v>51.849395000000001</v>
      </c>
      <c r="H27" s="23">
        <v>50.812407</v>
      </c>
      <c r="I27" s="23">
        <v>39.709977991000002</v>
      </c>
      <c r="J27" s="126"/>
      <c r="K27" s="107" t="s">
        <v>179</v>
      </c>
      <c r="L27" s="131">
        <f t="shared" si="0"/>
        <v>1.2795878912729766</v>
      </c>
    </row>
    <row r="28" spans="1:12" x14ac:dyDescent="0.3">
      <c r="A28" s="154"/>
      <c r="B28" s="171" t="s">
        <v>76</v>
      </c>
      <c r="C28" s="75" t="s">
        <v>77</v>
      </c>
      <c r="D28" s="23" t="s">
        <v>71</v>
      </c>
      <c r="E28" s="76">
        <v>8</v>
      </c>
      <c r="F28" s="23">
        <v>55.026772000000001</v>
      </c>
      <c r="G28" s="23">
        <v>52.749079000000002</v>
      </c>
      <c r="H28" s="23">
        <v>51.694096999999999</v>
      </c>
      <c r="I28" s="23">
        <v>19.056530992999999</v>
      </c>
      <c r="J28" s="126"/>
      <c r="K28" s="107" t="s">
        <v>179</v>
      </c>
      <c r="L28" s="131">
        <f t="shared" si="0"/>
        <v>2.7126708958198478</v>
      </c>
    </row>
    <row r="29" spans="1:12" x14ac:dyDescent="0.3">
      <c r="A29" s="154">
        <v>5</v>
      </c>
      <c r="B29" s="171">
        <v>5.0999999999999996</v>
      </c>
      <c r="C29" s="75" t="s">
        <v>78</v>
      </c>
      <c r="D29" s="23" t="s">
        <v>79</v>
      </c>
      <c r="E29" s="76">
        <v>30</v>
      </c>
      <c r="F29" s="23">
        <v>392.20972</v>
      </c>
      <c r="G29" s="23">
        <v>374.92409900000001</v>
      </c>
      <c r="H29" s="23">
        <v>367.425408</v>
      </c>
      <c r="I29" s="23">
        <v>239.759825165</v>
      </c>
      <c r="J29" s="126">
        <v>2</v>
      </c>
      <c r="K29" s="107">
        <v>479.51965032999999</v>
      </c>
      <c r="L29" s="131">
        <f t="shared" si="0"/>
        <v>1.532472789163664</v>
      </c>
    </row>
    <row r="30" spans="1:12" x14ac:dyDescent="0.3">
      <c r="A30" s="154"/>
      <c r="B30" s="171" t="s">
        <v>80</v>
      </c>
      <c r="C30" s="75" t="s">
        <v>81</v>
      </c>
      <c r="D30" s="23" t="s">
        <v>82</v>
      </c>
      <c r="E30" s="76">
        <v>3</v>
      </c>
      <c r="F30" s="23">
        <v>109.709467</v>
      </c>
      <c r="G30" s="23">
        <v>57.321716000000002</v>
      </c>
      <c r="H30" s="23">
        <v>56.175280999999998</v>
      </c>
      <c r="I30" s="23">
        <v>106.35709</v>
      </c>
      <c r="J30" s="126"/>
      <c r="K30" s="107" t="s">
        <v>179</v>
      </c>
      <c r="L30" s="131">
        <f t="shared" si="0"/>
        <v>0.52817617518493598</v>
      </c>
    </row>
    <row r="31" spans="1:12" x14ac:dyDescent="0.3">
      <c r="A31" s="154"/>
      <c r="B31" s="171" t="s">
        <v>83</v>
      </c>
      <c r="C31" s="75" t="s">
        <v>84</v>
      </c>
      <c r="D31" s="23" t="s">
        <v>85</v>
      </c>
      <c r="E31" s="76">
        <v>5</v>
      </c>
      <c r="F31" s="23">
        <v>36.886073000000003</v>
      </c>
      <c r="G31" s="23">
        <v>36.329234999999997</v>
      </c>
      <c r="H31" s="23">
        <v>35.602649999999997</v>
      </c>
      <c r="I31" s="23">
        <v>60.147803009</v>
      </c>
      <c r="J31" s="126"/>
      <c r="K31" s="107" t="s">
        <v>179</v>
      </c>
      <c r="L31" s="131">
        <f t="shared" si="0"/>
        <v>0.5919193755867147</v>
      </c>
    </row>
    <row r="32" spans="1:12" x14ac:dyDescent="0.3">
      <c r="A32" s="154"/>
      <c r="B32" s="171" t="s">
        <v>86</v>
      </c>
      <c r="C32" s="75" t="s">
        <v>87</v>
      </c>
      <c r="D32" s="23" t="s">
        <v>88</v>
      </c>
      <c r="E32" s="76">
        <v>6</v>
      </c>
      <c r="F32" s="23">
        <v>37.829774999999998</v>
      </c>
      <c r="G32" s="23">
        <v>34.927337000000001</v>
      </c>
      <c r="H32" s="23">
        <v>34.222265</v>
      </c>
      <c r="I32" s="23">
        <v>60.147803009</v>
      </c>
      <c r="J32" s="126"/>
      <c r="K32" s="107" t="s">
        <v>179</v>
      </c>
      <c r="L32" s="131">
        <f t="shared" si="0"/>
        <v>0.56896949328106428</v>
      </c>
    </row>
    <row r="33" spans="1:12" x14ac:dyDescent="0.3">
      <c r="A33" s="154">
        <v>6</v>
      </c>
      <c r="B33" s="171" t="s">
        <v>92</v>
      </c>
      <c r="C33" s="75" t="s">
        <v>93</v>
      </c>
      <c r="D33" s="23" t="s">
        <v>94</v>
      </c>
      <c r="E33" s="76">
        <v>2</v>
      </c>
      <c r="F33" s="23">
        <v>25.823715</v>
      </c>
      <c r="G33" s="23">
        <v>24.592765</v>
      </c>
      <c r="H33" s="23">
        <v>24.100909999999999</v>
      </c>
      <c r="I33" s="23">
        <v>806.20740316900003</v>
      </c>
      <c r="J33" s="126"/>
      <c r="K33" s="107" t="s">
        <v>179</v>
      </c>
      <c r="L33" s="131">
        <f t="shared" si="0"/>
        <v>2.9894180957983438E-2</v>
      </c>
    </row>
    <row r="34" spans="1:12" x14ac:dyDescent="0.3">
      <c r="A34" s="154"/>
      <c r="B34" s="171" t="s">
        <v>97</v>
      </c>
      <c r="C34" s="75" t="s">
        <v>98</v>
      </c>
      <c r="D34" s="23" t="s">
        <v>99</v>
      </c>
      <c r="E34" s="76">
        <v>5</v>
      </c>
      <c r="F34" s="23">
        <v>1438.0817199999999</v>
      </c>
      <c r="G34" s="23">
        <v>1149.492661</v>
      </c>
      <c r="H34" s="23">
        <v>1126.5028070000001</v>
      </c>
      <c r="I34" s="23">
        <v>626.239300652</v>
      </c>
      <c r="J34" s="126">
        <v>1.5</v>
      </c>
      <c r="K34" s="107">
        <v>939.35895097799994</v>
      </c>
      <c r="L34" s="131">
        <f t="shared" si="0"/>
        <v>1.7988376102029335</v>
      </c>
    </row>
    <row r="35" spans="1:12" x14ac:dyDescent="0.3">
      <c r="A35" s="154">
        <v>7</v>
      </c>
      <c r="B35" s="171" t="s">
        <v>100</v>
      </c>
      <c r="C35" s="75" t="s">
        <v>101</v>
      </c>
      <c r="D35" s="23" t="s">
        <v>166</v>
      </c>
      <c r="E35" s="76">
        <v>3</v>
      </c>
      <c r="F35" s="23">
        <v>30.330501000000002</v>
      </c>
      <c r="G35" s="23">
        <v>29.389424000000002</v>
      </c>
      <c r="H35" s="23">
        <v>28.801635999999998</v>
      </c>
      <c r="I35" s="23">
        <v>70.105069908999994</v>
      </c>
      <c r="J35" s="126"/>
      <c r="K35" s="107" t="s">
        <v>179</v>
      </c>
      <c r="L35" s="131">
        <f t="shared" si="0"/>
        <v>0.41083527963649435</v>
      </c>
    </row>
    <row r="36" spans="1:12" x14ac:dyDescent="0.3">
      <c r="A36" s="154"/>
      <c r="B36" s="171" t="s">
        <v>103</v>
      </c>
      <c r="C36" s="75" t="s">
        <v>104</v>
      </c>
      <c r="D36" s="23" t="s">
        <v>105</v>
      </c>
      <c r="E36" s="76">
        <v>3</v>
      </c>
      <c r="F36" s="23">
        <v>55.947066</v>
      </c>
      <c r="G36" s="23">
        <v>48.749650000000003</v>
      </c>
      <c r="H36" s="23">
        <v>47.763922999999998</v>
      </c>
      <c r="I36" s="23">
        <v>70.105069908999994</v>
      </c>
      <c r="J36" s="126"/>
      <c r="K36" s="107" t="s">
        <v>179</v>
      </c>
      <c r="L36" s="131">
        <f t="shared" si="0"/>
        <v>0.68131909806238034</v>
      </c>
    </row>
    <row r="37" spans="1:12" x14ac:dyDescent="0.3">
      <c r="A37" s="154">
        <v>8</v>
      </c>
      <c r="B37" s="171" t="s">
        <v>109</v>
      </c>
      <c r="C37" s="75" t="s">
        <v>185</v>
      </c>
      <c r="D37" s="23" t="s">
        <v>167</v>
      </c>
      <c r="E37" s="76">
        <v>19</v>
      </c>
      <c r="F37" s="23">
        <v>209.32872399999999</v>
      </c>
      <c r="G37" s="23">
        <v>177.00752399999999</v>
      </c>
      <c r="H37" s="23">
        <v>173.46622199999999</v>
      </c>
      <c r="I37" s="23">
        <v>133.79056070749999</v>
      </c>
      <c r="J37" s="126">
        <v>2</v>
      </c>
      <c r="K37" s="107">
        <v>267.58112141499998</v>
      </c>
      <c r="L37" s="131">
        <f t="shared" si="0"/>
        <v>1.2965505270528093</v>
      </c>
    </row>
    <row r="38" spans="1:12" x14ac:dyDescent="0.3">
      <c r="A38" s="154"/>
      <c r="B38" s="171" t="s">
        <v>111</v>
      </c>
      <c r="C38" s="75" t="s">
        <v>193</v>
      </c>
      <c r="D38" s="23" t="s">
        <v>112</v>
      </c>
      <c r="E38" s="76">
        <v>5</v>
      </c>
      <c r="F38" s="23">
        <v>96.142898000000002</v>
      </c>
      <c r="G38" s="23">
        <v>96.142898000000002</v>
      </c>
      <c r="H38" s="23">
        <v>85.232764000000003</v>
      </c>
      <c r="I38" s="23">
        <v>557.61648933599997</v>
      </c>
      <c r="J38" s="126"/>
      <c r="K38" s="107" t="s">
        <v>179</v>
      </c>
      <c r="L38" s="131">
        <f t="shared" si="0"/>
        <v>0.15285194328003768</v>
      </c>
    </row>
    <row r="39" spans="1:12" x14ac:dyDescent="0.3">
      <c r="A39" s="154"/>
      <c r="B39" s="171" t="s">
        <v>113</v>
      </c>
      <c r="C39" s="75" t="s">
        <v>114</v>
      </c>
      <c r="D39" s="23" t="s">
        <v>115</v>
      </c>
      <c r="E39" s="76">
        <v>5</v>
      </c>
      <c r="F39" s="23">
        <v>91.838537000000002</v>
      </c>
      <c r="G39" s="23">
        <v>33.715722999999997</v>
      </c>
      <c r="H39" s="23">
        <v>33.041407999999997</v>
      </c>
      <c r="I39" s="23">
        <v>306.41561999999999</v>
      </c>
      <c r="J39" s="126"/>
      <c r="K39" s="107" t="s">
        <v>179</v>
      </c>
      <c r="L39" s="131">
        <f t="shared" si="0"/>
        <v>0.10783199629313936</v>
      </c>
    </row>
    <row r="40" spans="1:12" x14ac:dyDescent="0.3">
      <c r="A40" s="154"/>
      <c r="B40" s="171" t="s">
        <v>116</v>
      </c>
      <c r="C40" s="75" t="s">
        <v>186</v>
      </c>
      <c r="D40" s="23" t="s">
        <v>112</v>
      </c>
      <c r="E40" s="76">
        <v>5</v>
      </c>
      <c r="F40" s="23">
        <v>157.319469</v>
      </c>
      <c r="G40" s="23">
        <v>157.193859</v>
      </c>
      <c r="H40" s="23">
        <v>142.98835500000001</v>
      </c>
      <c r="I40" s="23">
        <v>223.33500000000001</v>
      </c>
      <c r="J40" s="126"/>
      <c r="K40" s="107" t="s">
        <v>179</v>
      </c>
      <c r="L40" s="131">
        <f t="shared" si="0"/>
        <v>0.64024158774934514</v>
      </c>
    </row>
    <row r="41" spans="1:12" x14ac:dyDescent="0.3">
      <c r="A41" s="154"/>
      <c r="B41" s="171" t="s">
        <v>117</v>
      </c>
      <c r="C41" s="75" t="s">
        <v>118</v>
      </c>
      <c r="D41" s="23" t="s">
        <v>119</v>
      </c>
      <c r="E41" s="76">
        <v>14</v>
      </c>
      <c r="F41" s="23">
        <v>48.164074999999997</v>
      </c>
      <c r="G41" s="23">
        <v>39.074804</v>
      </c>
      <c r="H41" s="23">
        <v>38.289197999999999</v>
      </c>
      <c r="I41" s="23">
        <v>23.283859907</v>
      </c>
      <c r="J41" s="126">
        <v>2</v>
      </c>
      <c r="K41" s="107">
        <v>46.567719814</v>
      </c>
      <c r="L41" s="131">
        <f t="shared" si="0"/>
        <v>1.644452343938422</v>
      </c>
    </row>
    <row r="42" spans="1:12" x14ac:dyDescent="0.3">
      <c r="A42" s="154"/>
      <c r="B42" s="171" t="s">
        <v>120</v>
      </c>
      <c r="C42" s="75" t="s">
        <v>121</v>
      </c>
      <c r="D42" s="23" t="s">
        <v>122</v>
      </c>
      <c r="E42" s="76">
        <v>6</v>
      </c>
      <c r="F42" s="23">
        <v>33.233310000000003</v>
      </c>
      <c r="G42" s="23">
        <v>22.523572999999999</v>
      </c>
      <c r="H42" s="23">
        <v>22.0731</v>
      </c>
      <c r="I42" s="23">
        <v>80.981271000000007</v>
      </c>
      <c r="J42" s="126"/>
      <c r="K42" s="107" t="s">
        <v>179</v>
      </c>
      <c r="L42" s="131">
        <f t="shared" si="0"/>
        <v>0.27257043174834833</v>
      </c>
    </row>
    <row r="43" spans="1:12" x14ac:dyDescent="0.3">
      <c r="A43" s="154"/>
      <c r="B43" s="171" t="s">
        <v>123</v>
      </c>
      <c r="C43" s="75" t="s">
        <v>124</v>
      </c>
      <c r="D43" s="23" t="s">
        <v>125</v>
      </c>
      <c r="E43" s="76">
        <v>1</v>
      </c>
      <c r="F43" s="23">
        <v>8.8468029999999995</v>
      </c>
      <c r="G43" s="23">
        <v>4.5206879999999998</v>
      </c>
      <c r="H43" s="23">
        <v>4.4302739999999998</v>
      </c>
      <c r="I43" s="23">
        <v>364.29412600000001</v>
      </c>
      <c r="J43" s="126"/>
      <c r="K43" s="107" t="s">
        <v>179</v>
      </c>
      <c r="L43" s="131">
        <f t="shared" si="0"/>
        <v>1.2161255655272355E-2</v>
      </c>
    </row>
    <row r="44" spans="1:12" x14ac:dyDescent="0.3">
      <c r="A44" s="154"/>
      <c r="B44" s="171" t="s">
        <v>126</v>
      </c>
      <c r="C44" s="75" t="s">
        <v>127</v>
      </c>
      <c r="D44" s="23" t="s">
        <v>128</v>
      </c>
      <c r="E44" s="76">
        <v>9</v>
      </c>
      <c r="F44" s="23">
        <v>63.275331999999999</v>
      </c>
      <c r="G44" s="23">
        <v>42.006245</v>
      </c>
      <c r="H44" s="23">
        <v>41.165754999999997</v>
      </c>
      <c r="I44" s="23">
        <v>390.99661445599997</v>
      </c>
      <c r="J44" s="126"/>
      <c r="K44" s="107" t="s">
        <v>179</v>
      </c>
      <c r="L44" s="131">
        <f t="shared" si="0"/>
        <v>0.10528417249155619</v>
      </c>
    </row>
    <row r="45" spans="1:12" x14ac:dyDescent="0.3">
      <c r="A45" s="154"/>
      <c r="B45" s="171" t="s">
        <v>209</v>
      </c>
      <c r="C45" s="75" t="s">
        <v>210</v>
      </c>
      <c r="D45" s="121">
        <v>44501.5</v>
      </c>
      <c r="E45" s="76">
        <v>4</v>
      </c>
      <c r="F45" s="23">
        <v>19.987731</v>
      </c>
      <c r="G45" s="23">
        <v>18.797564000000001</v>
      </c>
      <c r="H45" s="23">
        <v>18.384363</v>
      </c>
      <c r="I45" s="23">
        <v>332.40430001800001</v>
      </c>
      <c r="J45" s="126"/>
      <c r="K45" s="107" t="s">
        <v>179</v>
      </c>
      <c r="L45" s="131">
        <f t="shared" si="0"/>
        <v>5.5307235793894571E-2</v>
      </c>
    </row>
    <row r="46" spans="1:12" x14ac:dyDescent="0.3">
      <c r="A46" s="154"/>
      <c r="B46" s="171" t="s">
        <v>129</v>
      </c>
      <c r="C46" s="75" t="s">
        <v>201</v>
      </c>
      <c r="D46" s="23" t="s">
        <v>200</v>
      </c>
      <c r="E46" s="76">
        <v>11</v>
      </c>
      <c r="F46" s="23">
        <v>9.4427090000000007</v>
      </c>
      <c r="G46" s="23">
        <v>5.1630750000000001</v>
      </c>
      <c r="H46" s="23">
        <v>5.0598130000000001</v>
      </c>
      <c r="I46" s="23">
        <v>18.310278791000002</v>
      </c>
      <c r="J46" s="126"/>
      <c r="K46" s="107" t="s">
        <v>179</v>
      </c>
      <c r="L46" s="131">
        <f t="shared" si="0"/>
        <v>0.27633729981692223</v>
      </c>
    </row>
    <row r="47" spans="1:12" x14ac:dyDescent="0.3">
      <c r="A47" s="154"/>
      <c r="B47" s="171" t="s">
        <v>194</v>
      </c>
      <c r="C47" s="75" t="s">
        <v>195</v>
      </c>
      <c r="D47" s="23" t="s">
        <v>196</v>
      </c>
      <c r="E47" s="76">
        <v>2</v>
      </c>
      <c r="F47" s="23">
        <v>2.356643</v>
      </c>
      <c r="G47" s="23">
        <v>0.98453999999999997</v>
      </c>
      <c r="H47" s="23">
        <v>0.96484899999999996</v>
      </c>
      <c r="I47" s="23">
        <v>12.092230388000001</v>
      </c>
      <c r="J47" s="126"/>
      <c r="K47" s="107" t="s">
        <v>179</v>
      </c>
      <c r="L47" s="131">
        <f t="shared" si="0"/>
        <v>7.9790821795579558E-2</v>
      </c>
    </row>
    <row r="48" spans="1:12" x14ac:dyDescent="0.3">
      <c r="A48" s="154"/>
      <c r="B48" s="171" t="s">
        <v>202</v>
      </c>
      <c r="C48" s="75" t="s">
        <v>203</v>
      </c>
      <c r="D48" s="23" t="s">
        <v>214</v>
      </c>
      <c r="E48" s="76">
        <v>4</v>
      </c>
      <c r="F48" s="23">
        <v>1.944455</v>
      </c>
      <c r="G48" s="23">
        <v>1.91361</v>
      </c>
      <c r="H48" s="23">
        <v>1.8753379999999999</v>
      </c>
      <c r="I48" s="23">
        <v>11.119477424999999</v>
      </c>
      <c r="J48" s="126"/>
      <c r="K48" s="107" t="s">
        <v>179</v>
      </c>
      <c r="L48" s="131">
        <f t="shared" si="0"/>
        <v>0.16865342932246657</v>
      </c>
    </row>
    <row r="49" spans="1:12" x14ac:dyDescent="0.3">
      <c r="A49" s="154"/>
      <c r="B49" s="171" t="s">
        <v>168</v>
      </c>
      <c r="C49" s="75" t="s">
        <v>169</v>
      </c>
      <c r="D49" s="23" t="s">
        <v>170</v>
      </c>
      <c r="E49" s="76">
        <v>1</v>
      </c>
      <c r="F49" s="23">
        <v>85.231406000000007</v>
      </c>
      <c r="G49" s="23">
        <v>84.388339999999999</v>
      </c>
      <c r="H49" s="23">
        <v>59.071838</v>
      </c>
      <c r="I49" s="23">
        <v>471.01854748199997</v>
      </c>
      <c r="J49" s="126"/>
      <c r="K49" s="107" t="s">
        <v>179</v>
      </c>
      <c r="L49" s="131">
        <f t="shared" si="0"/>
        <v>0.12541297644389987</v>
      </c>
    </row>
    <row r="50" spans="1:12" x14ac:dyDescent="0.3">
      <c r="A50" s="155">
        <v>9</v>
      </c>
      <c r="B50" s="171" t="s">
        <v>191</v>
      </c>
      <c r="C50" s="75" t="s">
        <v>131</v>
      </c>
      <c r="D50" s="23" t="s">
        <v>192</v>
      </c>
      <c r="E50" s="76">
        <v>31</v>
      </c>
      <c r="F50" s="23">
        <v>67.716363999999999</v>
      </c>
      <c r="G50" s="23">
        <v>52.848531999999999</v>
      </c>
      <c r="H50" s="23">
        <v>51.791561000000002</v>
      </c>
      <c r="I50" s="23">
        <v>333.26544999999999</v>
      </c>
      <c r="J50" s="126"/>
      <c r="K50" s="107" t="s">
        <v>179</v>
      </c>
      <c r="L50" s="131">
        <f t="shared" ref="L50:L55" si="1">IF(I50&gt;0,H50/I50,"")</f>
        <v>0.15540633149940986</v>
      </c>
    </row>
    <row r="51" spans="1:12" x14ac:dyDescent="0.3">
      <c r="A51" s="157"/>
      <c r="B51" s="171" t="s">
        <v>188</v>
      </c>
      <c r="C51" s="75" t="s">
        <v>133</v>
      </c>
      <c r="D51" s="23" t="s">
        <v>132</v>
      </c>
      <c r="E51" s="76">
        <v>4</v>
      </c>
      <c r="F51" s="23">
        <v>4.5791449999999996</v>
      </c>
      <c r="G51" s="23">
        <v>3.7790940000000002</v>
      </c>
      <c r="H51" s="23">
        <v>3.7790940000000002</v>
      </c>
      <c r="I51" s="23">
        <v>28.785399999999999</v>
      </c>
      <c r="J51" s="126"/>
      <c r="K51" s="107" t="s">
        <v>179</v>
      </c>
      <c r="L51" s="131">
        <f t="shared" si="1"/>
        <v>0.13128509591668</v>
      </c>
    </row>
    <row r="52" spans="1:12" x14ac:dyDescent="0.3">
      <c r="A52" s="154">
        <v>10</v>
      </c>
      <c r="B52" s="171" t="s">
        <v>134</v>
      </c>
      <c r="C52" s="75" t="s">
        <v>135</v>
      </c>
      <c r="D52" s="23" t="s">
        <v>136</v>
      </c>
      <c r="E52" s="76">
        <v>11</v>
      </c>
      <c r="F52" s="23">
        <v>101.20193999999999</v>
      </c>
      <c r="G52" s="23">
        <v>87.777377999999999</v>
      </c>
      <c r="H52" s="23">
        <v>86.014476999999999</v>
      </c>
      <c r="I52" s="23">
        <v>15.626437280999999</v>
      </c>
      <c r="J52" s="126"/>
      <c r="K52" s="107" t="s">
        <v>179</v>
      </c>
      <c r="L52" s="131">
        <f t="shared" si="1"/>
        <v>5.5044201984916921</v>
      </c>
    </row>
    <row r="53" spans="1:12" x14ac:dyDescent="0.3">
      <c r="A53" s="154"/>
      <c r="B53" s="171" t="s">
        <v>137</v>
      </c>
      <c r="C53" s="75" t="s">
        <v>138</v>
      </c>
      <c r="D53" s="23" t="s">
        <v>139</v>
      </c>
      <c r="E53" s="76">
        <v>10</v>
      </c>
      <c r="F53" s="23">
        <v>195.873198</v>
      </c>
      <c r="G53" s="23">
        <v>162.30462</v>
      </c>
      <c r="H53" s="23">
        <v>161.07008400000001</v>
      </c>
      <c r="I53" s="23">
        <v>58.392504058</v>
      </c>
      <c r="J53" s="126"/>
      <c r="K53" s="107" t="s">
        <v>179</v>
      </c>
      <c r="L53" s="131">
        <f t="shared" si="1"/>
        <v>2.7584034389073744</v>
      </c>
    </row>
    <row r="54" spans="1:12" x14ac:dyDescent="0.3">
      <c r="A54" s="154"/>
      <c r="B54" s="171" t="s">
        <v>140</v>
      </c>
      <c r="C54" s="75" t="s">
        <v>141</v>
      </c>
      <c r="D54" s="23" t="s">
        <v>171</v>
      </c>
      <c r="E54" s="76">
        <v>33</v>
      </c>
      <c r="F54" s="23">
        <v>114.297712</v>
      </c>
      <c r="G54" s="23">
        <v>97.389302999999998</v>
      </c>
      <c r="H54" s="23">
        <v>95.438587999999996</v>
      </c>
      <c r="I54" s="91">
        <v>69.808992218</v>
      </c>
      <c r="J54" s="128"/>
      <c r="K54" s="107" t="s">
        <v>179</v>
      </c>
      <c r="L54" s="133">
        <f t="shared" si="1"/>
        <v>1.36713888809573</v>
      </c>
    </row>
    <row r="55" spans="1:12" x14ac:dyDescent="0.3">
      <c r="A55" s="154"/>
      <c r="B55" s="171" t="s">
        <v>143</v>
      </c>
      <c r="C55" s="75" t="s">
        <v>144</v>
      </c>
      <c r="D55" s="23" t="s">
        <v>39</v>
      </c>
      <c r="E55" s="76">
        <v>72</v>
      </c>
      <c r="F55" s="23">
        <v>453.47832499999998</v>
      </c>
      <c r="G55" s="23">
        <v>424.451076</v>
      </c>
      <c r="H55" s="79">
        <v>415.888599</v>
      </c>
      <c r="I55" s="114">
        <v>65.475335358999999</v>
      </c>
      <c r="J55" s="129">
        <v>1.8080000000000001</v>
      </c>
      <c r="K55" s="107">
        <v>118.379406329072</v>
      </c>
      <c r="L55" s="134">
        <f t="shared" si="1"/>
        <v>6.3518361031629826</v>
      </c>
    </row>
    <row r="56" spans="1:12" x14ac:dyDescent="0.3">
      <c r="A56" s="154"/>
      <c r="B56" s="171" t="s">
        <v>172</v>
      </c>
      <c r="C56" s="75" t="s">
        <v>173</v>
      </c>
      <c r="D56" s="23" t="s">
        <v>174</v>
      </c>
      <c r="E56" s="76">
        <v>1</v>
      </c>
      <c r="F56" s="23">
        <v>103.595247</v>
      </c>
      <c r="G56" s="23">
        <v>96.956021000000007</v>
      </c>
      <c r="H56" s="79">
        <v>82.412617999999995</v>
      </c>
      <c r="I56" s="150" t="s">
        <v>215</v>
      </c>
      <c r="J56" s="151"/>
      <c r="K56" s="151"/>
      <c r="L56" s="152"/>
    </row>
    <row r="57" spans="1:12" x14ac:dyDescent="0.3">
      <c r="A57" s="154"/>
      <c r="B57" s="171" t="s">
        <v>175</v>
      </c>
      <c r="C57" s="75" t="s">
        <v>176</v>
      </c>
      <c r="D57" s="23" t="s">
        <v>174</v>
      </c>
      <c r="E57" s="76">
        <v>1</v>
      </c>
      <c r="F57" s="23">
        <v>110.50803500000001</v>
      </c>
      <c r="G57" s="23">
        <v>85.925376999999997</v>
      </c>
      <c r="H57" s="79">
        <v>73.709683999999996</v>
      </c>
      <c r="I57" s="150" t="s">
        <v>215</v>
      </c>
      <c r="J57" s="151"/>
      <c r="K57" s="151"/>
      <c r="L57" s="152"/>
    </row>
    <row r="58" spans="1:12" x14ac:dyDescent="0.3">
      <c r="A58" s="74">
        <v>13</v>
      </c>
      <c r="B58" s="166" t="s">
        <v>189</v>
      </c>
      <c r="C58" s="90" t="s">
        <v>145</v>
      </c>
      <c r="D58" s="91" t="s">
        <v>146</v>
      </c>
      <c r="E58" s="92">
        <v>29</v>
      </c>
      <c r="F58" s="91">
        <v>643.20804399999997</v>
      </c>
      <c r="G58" s="91">
        <v>554.36855400000002</v>
      </c>
      <c r="H58" s="110">
        <v>543.27419299999997</v>
      </c>
      <c r="I58" s="94">
        <v>165.47520451</v>
      </c>
      <c r="J58" s="115"/>
      <c r="K58" s="94" t="s">
        <v>179</v>
      </c>
      <c r="L58" s="96">
        <f>IF(I58&gt;0,H58/I58,"")</f>
        <v>3.2831154045630373</v>
      </c>
    </row>
    <row r="59" spans="1:12" x14ac:dyDescent="0.3">
      <c r="A59" s="89">
        <v>14</v>
      </c>
      <c r="B59" s="167" t="s">
        <v>190</v>
      </c>
      <c r="C59" s="93" t="s">
        <v>149</v>
      </c>
      <c r="D59" s="94" t="s">
        <v>150</v>
      </c>
      <c r="E59" s="95">
        <v>1</v>
      </c>
      <c r="F59" s="98">
        <v>2379.575202</v>
      </c>
      <c r="G59" s="98">
        <v>681.61690799999997</v>
      </c>
      <c r="H59" s="111">
        <v>223.32050000000001</v>
      </c>
      <c r="I59" s="98">
        <v>699.78300000000002</v>
      </c>
      <c r="J59" s="96"/>
      <c r="K59" s="97" t="s">
        <v>179</v>
      </c>
      <c r="L59" s="96">
        <f>IF(I59&gt;0,H59/I59,"")</f>
        <v>0.31912821546107867</v>
      </c>
    </row>
    <row r="60" spans="1:12" x14ac:dyDescent="0.3">
      <c r="B60" s="56"/>
      <c r="C60" s="56"/>
      <c r="D60" s="56"/>
      <c r="E60" s="56"/>
      <c r="F60" s="56"/>
      <c r="G60" s="56"/>
      <c r="H60" s="56"/>
      <c r="I60" s="56"/>
      <c r="J60" s="56"/>
    </row>
  </sheetData>
  <sheetProtection selectLockedCells="1" selectUnlockedCells="1"/>
  <mergeCells count="13">
    <mergeCell ref="I56:L56"/>
    <mergeCell ref="I57:L57"/>
    <mergeCell ref="J2:K2"/>
    <mergeCell ref="A16:A23"/>
    <mergeCell ref="A24:A28"/>
    <mergeCell ref="A29:A32"/>
    <mergeCell ref="A10:A15"/>
    <mergeCell ref="A4:A9"/>
    <mergeCell ref="A33:A34"/>
    <mergeCell ref="A35:A36"/>
    <mergeCell ref="A37:A49"/>
    <mergeCell ref="A52:A57"/>
    <mergeCell ref="A50:A51"/>
  </mergeCells>
  <phoneticPr fontId="11" type="noConversion"/>
  <pageMargins left="0.75" right="0.75" top="1" bottom="1" header="0.51180555555555551" footer="0.51180555555555551"/>
  <pageSetup scale="90"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Luna Iunie 2023</vt:lpstr>
      <vt:lpstr>Dict explicativ</vt:lpstr>
      <vt:lpstr>CONTRACTE SEMNATE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Bodron</dc:creator>
  <cp:lastModifiedBy>Cristina Bodron</cp:lastModifiedBy>
  <dcterms:created xsi:type="dcterms:W3CDTF">2021-03-01T10:13:36Z</dcterms:created>
  <dcterms:modified xsi:type="dcterms:W3CDTF">2023-07-06T08:05:43Z</dcterms:modified>
</cp:coreProperties>
</file>